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nagatani\Desktop\"/>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<sst xmlns="http://schemas.openxmlformats.org/spreadsheetml/2006/main" count="1156" uniqueCount="644">
  <si>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</si>
  <si>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</si>
  <si>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</si>
  <si>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</si>
  <si>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</si>
  <si>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</si>
  <si>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</si>
  <si>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</si>
  <si>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</si>
  <si>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</si>
  <si>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</si>
  <si>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</si>
  <si>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</si>
  <si>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</si>
  <si>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</si>
  <si>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</si>
  <si>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</si>
  <si>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</si>
  <si>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</si>
  <si>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</si>
  <si>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</si>
  <si>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</si>
  <si>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</si>
  <si>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</si>
  <si>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</si>
  <si>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</si>
  <si>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</si>
  <si>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</si>
  <si>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</si>
  <si>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</si>
  <si>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</si>
  <si>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</si>
  <si>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</si>
  <si>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</si>
  <si>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</si>
  <si>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</si>
  <si>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</si>
  <si>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</si>
  <si>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</si>
  <si>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</si>
  <si>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</si>
  <si>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</si>
  <si>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</si>
  <si>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</si>
  <si>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</si>
  <si>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</si>
  <si>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</si>
  <si>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</si>
  <si>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</si>
  <si>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</si>
  <si>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</si>
  <si>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</si>
  <si>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</si>
  <si>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</si>
  <si>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</si>
  <si>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</si>
  <si>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</si>
  <si>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</si>
  <si>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</si>
  <si>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</si>
  <si>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</si>
  <si>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</si>
  <si>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</si>
  <si>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</si>
  <si>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</si>
  <si>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</si>
  <si>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</si>
  <si>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</si>
  <si>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</si>
  <si>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</si>
  <si>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</si>
  <si>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</si>
  <si>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</si>
  <si>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</si>
  <si>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</si>
  <si>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</si>
  <si>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</si>
  <si>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</si>
  <si>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</si>
  <si>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</si>
  <si>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</si>
  <si>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</si>
  <si>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</si>
  <si>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</si>
  <si>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</si>
  <si>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</si>
  <si>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</si>
  <si>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</si>
  <si>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</si>
  <si>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</si>
  <si>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</si>
  <si>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</si>
  <si>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</si>
  <si>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</si>
  <si>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</si>
  <si>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</si>
  <si>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</si>
  <si>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</si>
  <si>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</si>
  <si>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</si>
  <si>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</si>
  <si>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</si>
  <si>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</si>
  <si>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</si>
  <si>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</si>
  <si>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</si>
  <si>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</si>
  <si>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</si>
  <si>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</si>
  <si>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</si>
  <si>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</si>
  <si>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</si>
  <si>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</si>
  <si>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</si>
  <si>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</si>
  <si>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</si>
  <si>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</si>
  <si>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</si>
  <si>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</si>
  <si>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</si>
  <si>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</si>
  <si>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</si>
  <si>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</si>
  <si>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</si>
  <si>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</si>
  <si>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</si>
  <si>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</si>
  <si>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</si>
  <si>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</si>
  <si>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</si>
  <si>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</si>
  <si>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</si>
  <si>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</si>
  <si>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</si>
  <si>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</si>
  <si>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</si>
  <si>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</si>
  <si>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</si>
  <si>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</si>
  <si>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</si>
  <si>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</si>
  <si>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</si>
  <si>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</si>
  <si>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</si>
  <si>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</si>
  <si>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</si>
  <si>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</si>
  <si>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</si>
  <si>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</si>
  <si>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</si>
  <si>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</si>
  <si>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</si>
  <si>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</si>
  <si>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</si>
  <si>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</si>
  <si>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</si>
  <si>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</si>
  <si>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</si>
  <si>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</si>
  <si>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</si>
  <si>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</si>
  <si>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</si>
  <si>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</si>
  <si>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</si>
  <si>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</si>
  <si>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</si>
  <si>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</si>
  <si>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</si>
  <si>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</si>
  <si>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</si>
  <si>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</si>
  <si>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</si>
  <si>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</si>
  <si>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</si>
  <si>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</si>
  <si>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</si>
  <si>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</si>
  <si>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</si>
  <si>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</si>
  <si>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</si>
  <si>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</si>
  <si>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</si>
  <si>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</si>
  <si>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</si>
  <si>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</si>
  <si>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</si>
  <si>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</si>
  <si>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</si>
  <si>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</si>
  <si>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</si>
  <si>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</si>
  <si>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</si>
  <si>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</si>
  <si>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</si>
  <si>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</si>
  <si>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</si>
  <si>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</si>
  <si>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</si>
  <si>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</si>
  <si>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</si>
  <si>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</si>
  <si>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</si>
  <si>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</si>
  <si>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</si>
  <si>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</si>
  <si>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</si>
  <si>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</si>
  <si>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</si>
  <si>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</si>
  <si>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</si>
  <si>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</si>
  <si>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</si>
  <si>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</si>
  <si>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</si>
  <si>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</si>
  <si>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和歌山県白浜町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</si>
  <si>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</si>
  <si>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</si>
  <si>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</si>
  <si>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</si>
  <si>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</si>
  <si>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</si>
  <si>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</si>
  <si>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</si>
  <si>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</si>
  <si>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</si>
  <si>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</si>
  <si>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</si>
  <si>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</si>
  <si>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</si>
  <si>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</si>
  <si>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</si>
  <si>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</si>
  <si>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</si>
  <si>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</si>
  <si>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</si>
  <si>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</si>
  <si>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</si>
  <si>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</si>
  <si>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</si>
  <si>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</si>
  <si>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</si>
  <si>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</si>
  <si>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</si>
  <si>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</si>
  <si>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</si>
  <si>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</si>
  <si>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</si>
  <si>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</si>
  <si>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</si>
  <si>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</si>
  <si>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</si>
  <si>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</si>
  <si>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</si>
  <si>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</si>
  <si>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</si>
  <si>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</si>
  <si>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</si>
  <si>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</si>
  <si>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</si>
  <si>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</si>
  <si>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</si>
  <si>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</si>
  <si>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</si>
  <si>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</si>
  <si>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</si>
  <si>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</si>
  <si>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</si>
  <si>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</si>
  <si>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</si>
  <si>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</si>
  <si>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</si>
  <si>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</si>
  <si>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</si>
  <si>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</si>
  <si>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</si>
  <si>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</si>
  <si>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</si>
  <si>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</si>
  <si>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</si>
  <si>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</si>
  <si>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</si>
  <si>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</si>
  <si>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</si>
  <si>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</si>
  <si>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</si>
  <si>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</si>
  <si>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</si>
  <si>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</si>
  <si>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</si>
  <si>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</si>
  <si>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</si>
  <si>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</si>
  <si>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</si>
  <si>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</si>
  <si>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</si>
  <si>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</si>
  <si>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</si>
  <si>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</si>
  <si>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</si>
  <si>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</si>
  <si>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</si>
  <si>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</si>
  <si>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</si>
  <si>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</si>
  <si>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</si>
  <si>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</si>
  <si>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</si>
  <si>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</si>
  <si>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</si>
  <si>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</si>
  <si>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</si>
  <si>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</si>
  <si>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</si>
  <si>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</si>
  <si>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</si>
  <si>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</si>
  <si>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</si>
  <si>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</si>
  <si>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</si>
  <si>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</si>
  <si>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</si>
  <si>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</si>
  <si>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</si>
  <si>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</si>
  <si>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</si>
  <si>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</si>
  <si>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</si>
  <si>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</si>
  <si>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</si>
  <si>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</si>
  <si>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</si>
  <si>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</si>
  <si>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</si>
  <si>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</si>
  <si>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</si>
  <si>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</si>
  <si>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</si>
  <si>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</si>
  <si>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</si>
  <si>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</si>
  <si>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</si>
  <si>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</si>
  <si>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</si>
  <si>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</si>
  <si>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</si>
  <si>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</si>
  <si>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</si>
  <si>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</si>
  <si>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</si>
  <si>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</si>
  <si>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</si>
  <si>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</si>
  <si>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</si>
  <si>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</si>
  <si>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</si>
  <si>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</si>
  <si>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</si>
  <si>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</si>
  <si>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</si>
  <si>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</si>
  <si>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</si>
  <si>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</si>
  <si>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</si>
  <si>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和歌山県白浜町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</si>
  <si>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</si>
  <si>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</si>
  <si>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</si>
  <si>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</si>
  <si>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</si>
  <si>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</si>
  <si>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</si>
  <si>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</si>
  <si>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</si>
  <si>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</si>
  <si>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</si>
  <si>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</si>
  <si>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</si>
  <si>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</si>
  <si>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</si>
  <si>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</si>
  <si>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</si>
  <si>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</si>
  <si>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</si>
  <si>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</si>
  <si>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</si>
  <si>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</si>
  <si>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</si>
  <si>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</si>
  <si>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</si>
  <si>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</si>
  <si>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</si>
  <si>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</si>
  <si>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</si>
  <si>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</si>
  <si>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</si>
  <si>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</si>
  <si>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</si>
  <si>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</si>
  <si>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</si>
  <si>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国民健康保険事業特別会計直営日置診療施設勘定</t>
    <phoneticPr fontId="5"/>
  </si>
  <si>
    <t>-</t>
    <phoneticPr fontId="5"/>
  </si>
  <si>
    <t>国民健康保険事業特別会計直営三舞診療施設勘定</t>
    <phoneticPr fontId="5"/>
  </si>
  <si>
    <t>-</t>
    <phoneticPr fontId="5"/>
  </si>
  <si>
    <t>国民健康保険事業特別会計直営川添診療施設勘定</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</si>
  <si>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</si>
  <si>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</si>
  <si>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</si>
  <si>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</si>
  <si>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</si>
  <si>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t>
    <phoneticPr fontId="5"/>
  </si>
  <si>
    <t>法非適用企業</t>
    <phoneticPr fontId="5"/>
  </si>
  <si>
    <t>農業集落排水事業特別会計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</si>
  <si>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</si>
  <si>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</si>
  <si>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</si>
  <si>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</si>
  <si>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</si>
  <si>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</si>
  <si>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</si>
  <si>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</si>
  <si>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</si>
  <si>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</si>
  <si>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</si>
  <si>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</si>
  <si>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</si>
  <si>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</si>
  <si>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</si>
  <si>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</si>
  <si>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</si>
  <si>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</si>
  <si>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</si>
  <si>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</si>
  <si>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</si>
  <si>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</si>
  <si>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</si>
  <si>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</si>
  <si>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</si>
  <si>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</si>
  <si>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</si>
  <si>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</si>
  <si>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</si>
  <si>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</si>
  <si>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</si>
  <si>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</si>
  <si>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</si>
  <si>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</si>
  <si>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</si>
  <si>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</si>
  <si>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</si>
  <si>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</si>
  <si>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</si>
  <si>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</si>
  <si>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</si>
  <si>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</si>
  <si>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</si>
  <si>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</si>
  <si>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</si>
  <si>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</si>
  <si>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</si>
  <si>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</si>
  <si>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</si>
  <si>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</si>
  <si>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</si>
  <si>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</si>
  <si>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</si>
  <si>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</si>
  <si>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</si>
  <si>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</si>
  <si>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</si>
  <si>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</si>
  <si>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</si>
  <si>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</si>
  <si>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</si>
  <si>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</si>
  <si>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</si>
  <si>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</si>
  <si>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</si>
  <si>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</si>
  <si>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</si>
  <si>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</si>
  <si>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国民健康保険事業特別会計診療施設勘定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</si>
  <si>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</si>
  <si>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</si>
  <si>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</si>
  <si>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</si>
  <si>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</si>
  <si>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</si>
  <si>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</si>
  <si>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</si>
  <si>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</si>
  <si>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</si>
  <si>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</si>
  <si>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</si>
  <si>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</si>
  <si>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</si>
  <si>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</si>
  <si>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</si>
  <si>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</si>
  <si>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</si>
  <si>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</si>
  <si>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</si>
  <si>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</si>
  <si>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</si>
  <si>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</si>
  <si>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</si>
  <si>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</si>
  <si>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</si>
  <si>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</si>
  <si>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</si>
  <si>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</si>
  <si>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</si>
  <si>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</si>
  <si>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</si>
  <si>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</si>
  <si>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</si>
  <si>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</si>
  <si>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</si>
  <si>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</si>
  <si>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</si>
  <si>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</si>
  <si>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</si>
  <si>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</si>
  <si>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</si>
  <si>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</si>
  <si>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</si>
  <si>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</si>
  <si>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</si>
  <si>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</si>
  <si>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</si>
  <si>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</si>
  <si>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</si>
  <si>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</si>
  <si>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</si>
  <si>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</si>
  <si>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</si>
  <si>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</si>
  <si>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</si>
  <si>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</si>
  <si>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</si>
  <si>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</si>
  <si>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</si>
  <si>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</si>
  <si>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</si>
  <si>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</si>
  <si>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</si>
  <si>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</si>
  <si>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</si>
  <si>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</si>
  <si>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</si>
  <si>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</si>
  <si>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</si>
  <si>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</si>
  <si>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</si>
  <si>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</si>
  <si>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</si>
  <si>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</si>
  <si>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</si>
  <si>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</si>
  <si>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</si>
  <si>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</si>
  <si>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</si>
  <si>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</si>
  <si>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</si>
  <si>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</si>
  <si>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</si>
  <si>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</si>
  <si>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</si>
  <si>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1.93</t>
  </si>
  <si>
    <t>▲ 2.73</t>
  </si>
  <si>
    <t>水道事業特別会計</t>
  </si>
  <si>
    <t>介護保険特別会計</t>
  </si>
  <si>
    <t>国民健康保険事業特別会計事業勘定</t>
  </si>
  <si>
    <t>一般会計</t>
  </si>
  <si>
    <t>土地取得特別会計</t>
  </si>
  <si>
    <t>後期高齢者医療特別会計</t>
  </si>
  <si>
    <t>国民健康保険事業特別会計直営日置診療施設勘定</t>
  </si>
  <si>
    <t>国民健康保険事業特別会計直営三舞診療施設勘定</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</si>
  <si>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</si>
  <si>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</si>
  <si>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</si>
  <si>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</si>
  <si>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</si>
  <si>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</si>
  <si>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</si>
  <si>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</si>
  <si>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</si>
  <si>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</si>
  <si>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</si>
  <si>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</si>
  <si>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</si>
  <si>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</si>
  <si>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</si>
  <si>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</si>
  <si>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</si>
  <si>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</si>
  <si>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</si>
  <si>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白浜町土地開発公社</t>
    <rPh sb="0" eb="3">
      <t>シラハマチョウ</t>
    </rPh>
    <rPh sb="3" eb="5">
      <t>トチ</t>
    </rPh>
    <rPh sb="5" eb="7">
      <t>カイハツ</t>
    </rPh>
    <rPh sb="7" eb="9">
      <t>コウシャ</t>
    </rPh>
    <phoneticPr fontId="2"/>
  </si>
  <si>
    <t>○</t>
    <phoneticPr fontId="2"/>
  </si>
  <si>
    <t>白浜医療福祉財団</t>
    <rPh sb="0" eb="2">
      <t>シラハマ</t>
    </rPh>
    <rPh sb="2" eb="4">
      <t>イリョウ</t>
    </rPh>
    <rPh sb="4" eb="6">
      <t>フクシ</t>
    </rPh>
    <rPh sb="6" eb="8">
      <t>ザイダン</t>
    </rPh>
    <phoneticPr fontId="2"/>
  </si>
  <si>
    <t>南白浜温泉</t>
    <rPh sb="0" eb="1">
      <t>ミナミ</t>
    </rPh>
    <rPh sb="1" eb="3">
      <t>シラハマ</t>
    </rPh>
    <rPh sb="3" eb="5">
      <t>オンセン</t>
    </rPh>
    <phoneticPr fontId="2"/>
  </si>
  <si>
    <t>南紀白浜コミュニティ放送</t>
    <rPh sb="0" eb="2">
      <t>ナンキ</t>
    </rPh>
    <rPh sb="2" eb="4">
      <t>シラハマ</t>
    </rPh>
    <rPh sb="10" eb="12">
      <t>ホウソウ</t>
    </rPh>
    <phoneticPr fontId="2"/>
  </si>
  <si>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</si>
  <si>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</si>
  <si>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2"/>
  </si>
  <si>
    <t>富田川治水組合</t>
  </si>
  <si>
    <t>大辺路衛生施設組合</t>
  </si>
  <si>
    <t>紀南地方児童福祉施設組合</t>
  </si>
  <si>
    <t>田辺周辺市町村圏組合</t>
  </si>
  <si>
    <t>富田川衛生施設組合</t>
  </si>
  <si>
    <t>和歌山地方税回収機構</t>
  </si>
  <si>
    <t>住宅新築資金等貸付金回収管理組合</t>
  </si>
  <si>
    <t>紀南環境広域施設組合</t>
  </si>
  <si>
    <t>紀南地方老人福祉施設組合（普通会計）</t>
    <rPh sb="0" eb="2">
      <t>キナン</t>
    </rPh>
    <rPh sb="2" eb="4">
      <t>チホウ</t>
    </rPh>
    <rPh sb="4" eb="6">
      <t>ロウジン</t>
    </rPh>
    <rPh sb="6" eb="8">
      <t>フクシ</t>
    </rPh>
    <rPh sb="8" eb="10">
      <t>シセツ</t>
    </rPh>
    <rPh sb="10" eb="12">
      <t>クミアイ</t>
    </rPh>
    <phoneticPr fontId="2"/>
  </si>
  <si>
    <t>紀南地方老人福祉施設組合（公営企業会計）</t>
    <rPh sb="0" eb="2">
      <t>キナン</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</si>
  <si>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和歌山県後期高齢者医療連合（普通会計）</t>
    <rPh sb="14" eb="16">
      <t>フツウ</t>
    </rPh>
    <rPh sb="16" eb="18">
      <t>カイケイ</t>
    </rPh>
    <phoneticPr fontId="2"/>
  </si>
  <si>
    <t>和歌山県後期高齢者医療連合（特別会計）</t>
    <rPh sb="14" eb="16">
      <t>トクベツ</t>
    </rPh>
    <rPh sb="16" eb="18">
      <t>カイケイ</t>
    </rPh>
    <phoneticPr fontId="2"/>
  </si>
  <si>
    <t>公立紀南病院組合</t>
    <rPh sb="0" eb="2">
      <t>コウリツ</t>
    </rPh>
    <rPh sb="2" eb="3">
      <t>キ</t>
    </rPh>
    <rPh sb="3" eb="4">
      <t>ナン</t>
    </rPh>
    <rPh sb="4" eb="6">
      <t>ビョウイン</t>
    </rPh>
    <rPh sb="6" eb="8">
      <t>クミアイ</t>
    </rPh>
    <phoneticPr fontId="2"/>
  </si>
  <si>
    <t>-</t>
    <phoneticPr fontId="2"/>
  </si>
  <si>
    <t>法適用企業</t>
    <rPh sb="0" eb="1">
      <t>ホウ</t>
    </rPh>
    <rPh sb="1" eb="3">
      <t>テキヨウ</t>
    </rPh>
    <rPh sb="3" eb="5">
      <t>キギョウ</t>
    </rPh>
    <phoneticPr fontId="2"/>
  </si>
  <si>
    <t>-</t>
    <phoneticPr fontId="2"/>
  </si>
  <si>
    <t>-</t>
    <phoneticPr fontId="2"/>
  </si>
  <si>
    <t>地域振興基金</t>
    <phoneticPr fontId="18"/>
  </si>
  <si>
    <t>庁舎等整備基金</t>
    <phoneticPr fontId="18"/>
  </si>
  <si>
    <t>公共施設整備基金</t>
    <phoneticPr fontId="18"/>
  </si>
  <si>
    <t>観光施設基金</t>
  </si>
  <si>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</si>
  <si>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</si>
  <si>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</si>
  <si>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</si>
  <si>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</si>
  <si>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</si>
  <si>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</si>
  <si>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</si>
  <si>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</si>
  <si>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</si>
  <si>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</si>
  <si>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</si>
  <si>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</si>
  <si>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実質公債費比率</t>
    <phoneticPr fontId="5"/>
  </si>
  <si>
    <t xml:space="preserve"> </t>
    <phoneticPr fontId="5"/>
  </si>
  <si>
    <t xml:space="preserve"> </t>
    <phoneticPr fontId="5"/>
  </si>
  <si>
    <t>　将来負担比率は減少傾向にあるものの、類似団体と比べ、将来負担比率・有形固定資産減価償却率ともに高くなっている状況にある。
　今後については、公共施設等の老朽化の進行による施設の更新需要の高まりなど、将来負担比率及び有形固定資産減価償却率の数値の上昇要因に対し、交付税措置の有利な起債の活用や、公共施設等総合管理計画に基づく施設機能の適正化及び維持管理費用の効率化の取組みなどを推進することで、引き続き財政の健全運営に努めていく。</t>
    <phoneticPr fontId="5"/>
  </si>
  <si>
    <t>　類似団体との比較では、実質公債費比率・将来負担比率ともに高くなっている状況にある。
　今後は、施設の老朽化による更新需要の高まりなど、将来負担比率及び実質公債費比率を上昇させる要因があることから、起債発行に当たっては、交付税措置の有利な起債の活用を図り、事業の有効性・必要性等の観点から経費の再精査を行うなど、引き続き起債残高の抑制及び公債費の負担軽減を図っていく。</t>
    <rPh sb="1" eb="3">
      <t>ルイジ</t>
    </rPh>
    <rPh sb="3" eb="5">
      <t>ダンタイ</t>
    </rPh>
    <rPh sb="7" eb="9">
      <t>ヒカク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</si>
</sst>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6EF2-4DC8-8207-FF694E916B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85136</c:v>
                </c:pt>
                <c:pt idx="1">
                  <c:v>85991</c:v>
                </c:pt>
                <c:pt idx="2">
                  <c:v>94445</c:v>
                </c:pt>
                <c:pt idx="3">
                  <c:v>67843</c:v>
                </c:pt>
                <c:pt idx="4">
                  <c:v>52312</c:v>
                </c:pt>
              </c:numCache>
            </c:numRef>
          </c:val>
          <c:smooth val="0"/>
          <c:extLst xmlns:c16r2="http://schemas.microsoft.com/office/drawing/2015/06/chart">
            <c:ext xmlns:c16="http://schemas.microsoft.com/office/drawing/2014/chart" uri="{C3380CC4-5D6E-409C-BE32-E72D297353CC}">
              <c16:uniqueId val="{00000001-6EF2-4DC8-8207-FF694E916B26}"/>
            </c:ext>
          </c:extLst>
        </c:ser>
        <c:dLbls>
          <c:showLegendKey val="0"/>
          <c:showVal val="0"/>
          <c:showCatName val="0"/>
          <c:showSerName val="0"/>
          <c:showPercent val="0"/>
          <c:showBubbleSize val="0"/>
        </c:dLbls>
        <c:marker val="1"/>
        <c:smooth val="0"/>
        <c:axId val="-16846240"/>
        <c:axId val="-16842432"/>
      </c:lineChart>
      <c:catAx>
        <c:axId val="-1684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42432"/>
        <c:crosses val="autoZero"/>
        <c:auto val="1"/>
        <c:lblAlgn val="ctr"/>
        <c:lblOffset val="100"/>
        <c:tickLblSkip val="1"/>
        <c:tickMarkSkip val="1"/>
        <c:noMultiLvlLbl val="0"/>
      </c:catAx>
      <c:valAx>
        <c:axId val="-168424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4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6.39</c:v>
                </c:pt>
                <c:pt idx="1">
                  <c:v>5.57</c:v>
                </c:pt>
                <c:pt idx="2">
                  <c:v>1.24</c:v>
                </c:pt>
                <c:pt idx="3">
                  <c:v>2.2000000000000002</c:v>
                </c:pt>
                <c:pt idx="4">
                  <c:v>0.39</c:v>
                </c:pt>
              </c:numCache>
            </c:numRef>
          </c:val>
          <c:extLst xmlns:c16r2="http://schemas.microsoft.com/office/drawing/2015/06/chart">
            <c:ext xmlns:c16="http://schemas.microsoft.com/office/drawing/2014/chart" uri="{C3380CC4-5D6E-409C-BE32-E72D297353CC}">
              <c16:uniqueId val="{00000000-70C1-4ABC-A484-8D0949F049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30.51</c:v>
                </c:pt>
                <c:pt idx="1">
                  <c:v>32.82</c:v>
                </c:pt>
                <c:pt idx="2">
                  <c:v>35.950000000000003</c:v>
                </c:pt>
                <c:pt idx="3">
                  <c:v>36.33</c:v>
                </c:pt>
                <c:pt idx="4">
                  <c:v>35.07</c:v>
                </c:pt>
              </c:numCache>
            </c:numRef>
          </c:val>
          <c:extLst xmlns:c16r2="http://schemas.microsoft.com/office/drawing/2015/06/chart">
            <c:ext xmlns:c16="http://schemas.microsoft.com/office/drawing/2014/chart" uri="{C3380CC4-5D6E-409C-BE32-E72D297353CC}">
              <c16:uniqueId val="{00000001-70C1-4ABC-A484-8D0949F04969}"/>
            </c:ext>
          </c:extLst>
        </c:ser>
        <c:dLbls>
          <c:showLegendKey val="0"/>
          <c:showVal val="0"/>
          <c:showCatName val="0"/>
          <c:showSerName val="0"/>
          <c:showPercent val="0"/>
          <c:showBubbleSize val="0"/>
        </c:dLbls>
        <c:gapWidth val="250"/>
        <c:overlap val="100"/>
        <c:axId val="-16844608"/>
        <c:axId val="-1908683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1.86</c:v>
                </c:pt>
                <c:pt idx="1">
                  <c:v>2.06</c:v>
                </c:pt>
                <c:pt idx="2">
                  <c:v>-1.93</c:v>
                </c:pt>
                <c:pt idx="3">
                  <c:v>1.0900000000000001</c:v>
                </c:pt>
                <c:pt idx="4">
                  <c:v>-2.73</c:v>
                </c:pt>
              </c:numCache>
            </c:numRef>
          </c:val>
          <c:smooth val="0"/>
          <c:extLst xmlns:c16r2="http://schemas.microsoft.com/office/drawing/2015/06/chart">
            <c:ext xmlns:c16="http://schemas.microsoft.com/office/drawing/2014/chart" uri="{C3380CC4-5D6E-409C-BE32-E72D297353CC}">
              <c16:uniqueId val="{00000002-70C1-4ABC-A484-8D0949F04969}"/>
            </c:ext>
          </c:extLst>
        </c:ser>
        <c:dLbls>
          <c:showLegendKey val="0"/>
          <c:showVal val="0"/>
          <c:showCatName val="0"/>
          <c:showSerName val="0"/>
          <c:showPercent val="0"/>
          <c:showBubbleSize val="0"/>
        </c:dLbls>
        <c:marker val="1"/>
        <c:smooth val="0"/>
        <c:axId val="-16844608"/>
        <c:axId val="-1908683152"/>
      </c:lineChart>
      <c:catAx>
        <c:axId val="-1684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08683152"/>
        <c:crosses val="autoZero"/>
        <c:auto val="1"/>
        <c:lblAlgn val="ctr"/>
        <c:lblOffset val="100"/>
        <c:tickLblSkip val="1"/>
        <c:tickMarkSkip val="1"/>
        <c:noMultiLvlLbl val="0"/>
      </c:catAx>
      <c:valAx>
        <c:axId val="-1908683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4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0.46</c:v>
                </c:pt>
                <c:pt idx="2">
                  <c:v>#N/A</c:v>
                </c:pt>
                <c:pt idx="3">
                  <c:v>0.52</c:v>
                </c:pt>
                <c:pt idx="4">
                  <c:v>#N/A</c:v>
                </c:pt>
                <c:pt idx="5">
                  <c:v>0.67</c:v>
                </c:pt>
                <c:pt idx="6">
                  <c:v>#N/A</c:v>
                </c:pt>
                <c:pt idx="7">
                  <c:v>0.8</c:v>
                </c:pt>
                <c:pt idx="8">
                  <c:v>#N/A</c:v>
                </c:pt>
                <c:pt idx="9">
                  <c:v>0</c:v>
                </c:pt>
              </c:numCache>
            </c:numRef>
          </c:val>
          <c:extLst xmlns:c16r2="http://schemas.microsoft.com/office/drawing/2015/06/chart">
            <c:ext xmlns:c16="http://schemas.microsoft.com/office/drawing/2014/chart" uri="{C3380CC4-5D6E-409C-BE32-E72D297353CC}">
              <c16:uniqueId val="{00000000-05E6-4BF8-A7D0-1661849F87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E6-4BF8-A7D0-1661849F871E}"/>
            </c:ext>
          </c:extLst>
        </c:ser>
        <c:ser>
          <c:idx val="2"/>
          <c:order val="2"/>
          <c:tx>
            <c:strRef>
              <c:f>データシート!$A$29</c:f>
              <c:strCache>
                <c:ptCount val="1"/>
                <c:pt idx="0">
                  <c:v>国民健康保険事業特別会計直営三舞診療施設勘定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5E6-4BF8-A7D0-1661849F871E}"/>
            </c:ext>
          </c:extLst>
        </c:ser>
        <c:ser>
          <c:idx val="3"/>
          <c:order val="3"/>
          <c:tx>
            <c:strRef>
              <c:f>データシート!$A$30</c:f>
              <c:strCache>
                <c:ptCount val="1"/>
                <c:pt idx="0">
                  <c:v>国民健康保険事業特別会計直営日置診療施設勘定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5E6-4BF8-A7D0-1661849F871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5E6-4BF8-A7D0-1661849F871E}"/>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0.44</c:v>
                </c:pt>
                <c:pt idx="2">
                  <c:v>#N/A</c:v>
                </c:pt>
                <c:pt idx="3">
                  <c:v>0.44</c:v>
                </c:pt>
                <c:pt idx="4">
                  <c:v>#N/A</c:v>
                </c:pt>
                <c:pt idx="5">
                  <c:v>0.45</c:v>
                </c:pt>
                <c:pt idx="6">
                  <c:v>#N/A</c:v>
                </c:pt>
                <c:pt idx="7">
                  <c:v>0.28999999999999998</c:v>
                </c:pt>
                <c:pt idx="8">
                  <c:v>#N/A</c:v>
                </c:pt>
                <c:pt idx="9">
                  <c:v>0.12</c:v>
                </c:pt>
              </c:numCache>
            </c:numRef>
          </c:val>
          <c:extLst xmlns:c16r2="http://schemas.microsoft.com/office/drawing/2015/06/chart">
            <c:ext xmlns:c16="http://schemas.microsoft.com/office/drawing/2014/chart" uri="{C3380CC4-5D6E-409C-BE32-E72D297353CC}">
              <c16:uniqueId val="{00000005-05E6-4BF8-A7D0-1661849F871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5.48</c:v>
                </c:pt>
                <c:pt idx="2">
                  <c:v>#N/A</c:v>
                </c:pt>
                <c:pt idx="3">
                  <c:v>4.5999999999999996</c:v>
                </c:pt>
                <c:pt idx="4">
                  <c:v>#N/A</c:v>
                </c:pt>
                <c:pt idx="5">
                  <c:v>0.1</c:v>
                </c:pt>
                <c:pt idx="6">
                  <c:v>#N/A</c:v>
                </c:pt>
                <c:pt idx="7">
                  <c:v>1.1000000000000001</c:v>
                </c:pt>
                <c:pt idx="8">
                  <c:v>#N/A</c:v>
                </c:pt>
                <c:pt idx="9">
                  <c:v>0.26</c:v>
                </c:pt>
              </c:numCache>
            </c:numRef>
          </c:val>
          <c:extLst xmlns:c16r2="http://schemas.microsoft.com/office/drawing/2015/06/chart">
            <c:ext xmlns:c16="http://schemas.microsoft.com/office/drawing/2014/chart" uri="{C3380CC4-5D6E-409C-BE32-E72D297353CC}">
              <c16:uniqueId val="{00000006-05E6-4BF8-A7D0-1661849F871E}"/>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1.94</c:v>
                </c:pt>
                <c:pt idx="2">
                  <c:v>#N/A</c:v>
                </c:pt>
                <c:pt idx="3">
                  <c:v>1.02</c:v>
                </c:pt>
                <c:pt idx="4">
                  <c:v>#N/A</c:v>
                </c:pt>
                <c:pt idx="5">
                  <c:v>2.0099999999999998</c:v>
                </c:pt>
                <c:pt idx="6">
                  <c:v>#N/A</c:v>
                </c:pt>
                <c:pt idx="7">
                  <c:v>2.08</c:v>
                </c:pt>
                <c:pt idx="8">
                  <c:v>#N/A</c:v>
                </c:pt>
                <c:pt idx="9">
                  <c:v>1.25</c:v>
                </c:pt>
              </c:numCache>
            </c:numRef>
          </c:val>
          <c:extLst xmlns:c16r2="http://schemas.microsoft.com/office/drawing/2015/06/chart">
            <c:ext xmlns:c16="http://schemas.microsoft.com/office/drawing/2014/chart" uri="{C3380CC4-5D6E-409C-BE32-E72D297353CC}">
              <c16:uniqueId val="{00000007-05E6-4BF8-A7D0-1661849F871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0.88</c:v>
                </c:pt>
                <c:pt idx="2">
                  <c:v>#N/A</c:v>
                </c:pt>
                <c:pt idx="3">
                  <c:v>1.1499999999999999</c:v>
                </c:pt>
                <c:pt idx="4">
                  <c:v>#N/A</c:v>
                </c:pt>
                <c:pt idx="5">
                  <c:v>1.35</c:v>
                </c:pt>
                <c:pt idx="6">
                  <c:v>#N/A</c:v>
                </c:pt>
                <c:pt idx="7">
                  <c:v>0.87</c:v>
                </c:pt>
                <c:pt idx="8">
                  <c:v>#N/A</c:v>
                </c:pt>
                <c:pt idx="9">
                  <c:v>1.36</c:v>
                </c:pt>
              </c:numCache>
            </c:numRef>
          </c:val>
          <c:extLst xmlns:c16r2="http://schemas.microsoft.com/office/drawing/2015/06/chart">
            <c:ext xmlns:c16="http://schemas.microsoft.com/office/drawing/2014/chart" uri="{C3380CC4-5D6E-409C-BE32-E72D297353CC}">
              <c16:uniqueId val="{00000008-05E6-4BF8-A7D0-1661849F871E}"/>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26.64</c:v>
                </c:pt>
                <c:pt idx="2">
                  <c:v>#N/A</c:v>
                </c:pt>
                <c:pt idx="3">
                  <c:v>26.94</c:v>
                </c:pt>
                <c:pt idx="4">
                  <c:v>#N/A</c:v>
                </c:pt>
                <c:pt idx="5">
                  <c:v>28.14</c:v>
                </c:pt>
                <c:pt idx="6">
                  <c:v>#N/A</c:v>
                </c:pt>
                <c:pt idx="7">
                  <c:v>28.83</c:v>
                </c:pt>
                <c:pt idx="8">
                  <c:v>#N/A</c:v>
                </c:pt>
                <c:pt idx="9">
                  <c:v>29.52</c:v>
                </c:pt>
              </c:numCache>
            </c:numRef>
          </c:val>
          <c:extLst xmlns:c16r2="http://schemas.microsoft.com/office/drawing/2015/06/chart">
            <c:ext xmlns:c16="http://schemas.microsoft.com/office/drawing/2014/chart" uri="{C3380CC4-5D6E-409C-BE32-E72D297353CC}">
              <c16:uniqueId val="{00000009-05E6-4BF8-A7D0-1661849F871E}"/>
            </c:ext>
          </c:extLst>
        </c:ser>
        <c:dLbls>
          <c:showLegendKey val="0"/>
          <c:showVal val="0"/>
          <c:showCatName val="0"/>
          <c:showSerName val="0"/>
          <c:showPercent val="0"/>
          <c:showBubbleSize val="0"/>
        </c:dLbls>
        <c:gapWidth val="150"/>
        <c:overlap val="100"/>
        <c:axId val="-1908674992"/>
        <c:axId val="-1908680976"/>
      </c:barChart>
      <c:catAx>
        <c:axId val="-1908674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8680976"/>
        <c:crosses val="autoZero"/>
        <c:auto val="1"/>
        <c:lblAlgn val="ctr"/>
        <c:lblOffset val="100"/>
        <c:tickLblSkip val="1"/>
        <c:tickMarkSkip val="1"/>
        <c:noMultiLvlLbl val="0"/>
      </c:catAx>
      <c:valAx>
        <c:axId val="-190868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674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1340</c:v>
                </c:pt>
                <c:pt idx="5">
                  <c:v>1348</c:v>
                </c:pt>
                <c:pt idx="8">
                  <c:v>1291</c:v>
                </c:pt>
                <c:pt idx="11">
                  <c:v>1343</c:v>
                </c:pt>
                <c:pt idx="14">
                  <c:v>1379</c:v>
                </c:pt>
              </c:numCache>
            </c:numRef>
          </c:val>
          <c:extLst xmlns:c16r2="http://schemas.microsoft.com/office/drawing/2015/06/chart">
            <c:ext xmlns:c16="http://schemas.microsoft.com/office/drawing/2014/chart" uri="{C3380CC4-5D6E-409C-BE32-E72D297353CC}">
              <c16:uniqueId val="{00000000-B71C-4AB4-B360-191075FFD7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71C-4AB4-B360-191075FFD7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71C-4AB4-B360-191075FFD7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123</c:v>
                </c:pt>
                <c:pt idx="3">
                  <c:v>120</c:v>
                </c:pt>
                <c:pt idx="6">
                  <c:v>124</c:v>
                </c:pt>
                <c:pt idx="9">
                  <c:v>119</c:v>
                </c:pt>
                <c:pt idx="12">
                  <c:v>124</c:v>
                </c:pt>
              </c:numCache>
            </c:numRef>
          </c:val>
          <c:extLst xmlns:c16r2="http://schemas.microsoft.com/office/drawing/2015/06/chart">
            <c:ext xmlns:c16="http://schemas.microsoft.com/office/drawing/2014/chart" uri="{C3380CC4-5D6E-409C-BE32-E72D297353CC}">
              <c16:uniqueId val="{00000003-B71C-4AB4-B360-191075FFD7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263</c:v>
                </c:pt>
                <c:pt idx="3">
                  <c:v>269</c:v>
                </c:pt>
                <c:pt idx="6">
                  <c:v>289</c:v>
                </c:pt>
                <c:pt idx="9">
                  <c:v>304</c:v>
                </c:pt>
                <c:pt idx="12">
                  <c:v>294</c:v>
                </c:pt>
              </c:numCache>
            </c:numRef>
          </c:val>
          <c:extLst xmlns:c16r2="http://schemas.microsoft.com/office/drawing/2015/06/chart">
            <c:ext xmlns:c16="http://schemas.microsoft.com/office/drawing/2014/chart" uri="{C3380CC4-5D6E-409C-BE32-E72D297353CC}">
              <c16:uniqueId val="{00000004-B71C-4AB4-B360-191075FFD7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71C-4AB4-B360-191075FFD7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71C-4AB4-B360-191075FFD7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1401</c:v>
                </c:pt>
                <c:pt idx="3">
                  <c:v>1364</c:v>
                </c:pt>
                <c:pt idx="6">
                  <c:v>1275</c:v>
                </c:pt>
                <c:pt idx="9">
                  <c:v>1370</c:v>
                </c:pt>
                <c:pt idx="12">
                  <c:v>1471</c:v>
                </c:pt>
              </c:numCache>
            </c:numRef>
          </c:val>
          <c:extLst xmlns:c16r2="http://schemas.microsoft.com/office/drawing/2015/06/chart">
            <c:ext xmlns:c16="http://schemas.microsoft.com/office/drawing/2014/chart" uri="{C3380CC4-5D6E-409C-BE32-E72D297353CC}">
              <c16:uniqueId val="{00000007-B71C-4AB4-B360-191075FFD784}"/>
            </c:ext>
          </c:extLst>
        </c:ser>
        <c:dLbls>
          <c:showLegendKey val="0"/>
          <c:showVal val="0"/>
          <c:showCatName val="0"/>
          <c:showSerName val="0"/>
          <c:showPercent val="0"/>
          <c:showBubbleSize val="0"/>
        </c:dLbls>
        <c:gapWidth val="100"/>
        <c:overlap val="100"/>
        <c:axId val="-1908682608"/>
        <c:axId val="-190867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447</c:v>
                </c:pt>
                <c:pt idx="2">
                  <c:v>#N/A</c:v>
                </c:pt>
                <c:pt idx="3">
                  <c:v>#N/A</c:v>
                </c:pt>
                <c:pt idx="4">
                  <c:v>405</c:v>
                </c:pt>
                <c:pt idx="5">
                  <c:v>#N/A</c:v>
                </c:pt>
                <c:pt idx="6">
                  <c:v>#N/A</c:v>
                </c:pt>
                <c:pt idx="7">
                  <c:v>397</c:v>
                </c:pt>
                <c:pt idx="8">
                  <c:v>#N/A</c:v>
                </c:pt>
                <c:pt idx="9">
                  <c:v>#N/A</c:v>
                </c:pt>
                <c:pt idx="10">
                  <c:v>450</c:v>
                </c:pt>
                <c:pt idx="11">
                  <c:v>#N/A</c:v>
                </c:pt>
                <c:pt idx="12">
                  <c:v>#N/A</c:v>
                </c:pt>
                <c:pt idx="13">
                  <c:v>510</c:v>
                </c:pt>
                <c:pt idx="14">
                  <c:v>#N/A</c:v>
                </c:pt>
              </c:numCache>
            </c:numRef>
          </c:val>
          <c:smooth val="0"/>
          <c:extLst xmlns:c16r2="http://schemas.microsoft.com/office/drawing/2015/06/chart">
            <c:ext xmlns:c16="http://schemas.microsoft.com/office/drawing/2014/chart" uri="{C3380CC4-5D6E-409C-BE32-E72D297353CC}">
              <c16:uniqueId val="{00000008-B71C-4AB4-B360-191075FFD784}"/>
            </c:ext>
          </c:extLst>
        </c:ser>
        <c:dLbls>
          <c:showLegendKey val="0"/>
          <c:showVal val="0"/>
          <c:showCatName val="0"/>
          <c:showSerName val="0"/>
          <c:showPercent val="0"/>
          <c:showBubbleSize val="0"/>
        </c:dLbls>
        <c:marker val="1"/>
        <c:smooth val="0"/>
        <c:axId val="-1908682608"/>
        <c:axId val="-1908677168"/>
      </c:lineChart>
      <c:catAx>
        <c:axId val="-190868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8677168"/>
        <c:crosses val="autoZero"/>
        <c:auto val="1"/>
        <c:lblAlgn val="ctr"/>
        <c:lblOffset val="100"/>
        <c:tickLblSkip val="1"/>
        <c:tickMarkSkip val="1"/>
        <c:noMultiLvlLbl val="0"/>
      </c:catAx>
      <c:valAx>
        <c:axId val="-190867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68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13053</c:v>
                </c:pt>
                <c:pt idx="5">
                  <c:v>13332</c:v>
                </c:pt>
                <c:pt idx="8">
                  <c:v>13531</c:v>
                </c:pt>
                <c:pt idx="11">
                  <c:v>13066</c:v>
                </c:pt>
                <c:pt idx="14">
                  <c:v>12834</c:v>
                </c:pt>
              </c:numCache>
            </c:numRef>
          </c:val>
          <c:extLst xmlns:c16r2="http://schemas.microsoft.com/office/drawing/2015/06/chart">
            <c:ext xmlns:c16="http://schemas.microsoft.com/office/drawing/2014/chart" uri="{C3380CC4-5D6E-409C-BE32-E72D297353CC}">
              <c16:uniqueId val="{00000000-EC10-46F3-9E97-7792A514A2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1182</c:v>
                </c:pt>
                <c:pt idx="5">
                  <c:v>1043</c:v>
                </c:pt>
                <c:pt idx="8">
                  <c:v>975</c:v>
                </c:pt>
                <c:pt idx="11">
                  <c:v>926</c:v>
                </c:pt>
                <c:pt idx="14">
                  <c:v>856</c:v>
                </c:pt>
              </c:numCache>
            </c:numRef>
          </c:val>
          <c:extLst xmlns:c16r2="http://schemas.microsoft.com/office/drawing/2015/06/chart">
            <c:ext xmlns:c16="http://schemas.microsoft.com/office/drawing/2014/chart" uri="{C3380CC4-5D6E-409C-BE32-E72D297353CC}">
              <c16:uniqueId val="{00000001-EC10-46F3-9E97-7792A514A2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3179</c:v>
                </c:pt>
                <c:pt idx="5">
                  <c:v>3526</c:v>
                </c:pt>
                <c:pt idx="8">
                  <c:v>3969</c:v>
                </c:pt>
                <c:pt idx="11">
                  <c:v>4325</c:v>
                </c:pt>
                <c:pt idx="14">
                  <c:v>4445</c:v>
                </c:pt>
              </c:numCache>
            </c:numRef>
          </c:val>
          <c:extLst xmlns:c16r2="http://schemas.microsoft.com/office/drawing/2015/06/chart">
            <c:ext xmlns:c16="http://schemas.microsoft.com/office/drawing/2014/chart" uri="{C3380CC4-5D6E-409C-BE32-E72D297353CC}">
              <c16:uniqueId val="{00000002-EC10-46F3-9E97-7792A514A2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C10-46F3-9E97-7792A514A2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C10-46F3-9E97-7792A514A2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46</c:v>
                </c:pt>
                <c:pt idx="3">
                  <c:v>40</c:v>
                </c:pt>
                <c:pt idx="6">
                  <c:v>33</c:v>
                </c:pt>
                <c:pt idx="9">
                  <c:v>27</c:v>
                </c:pt>
                <c:pt idx="12">
                  <c:v>17</c:v>
                </c:pt>
              </c:numCache>
            </c:numRef>
          </c:val>
          <c:extLst xmlns:c16r2="http://schemas.microsoft.com/office/drawing/2015/06/chart">
            <c:ext xmlns:c16="http://schemas.microsoft.com/office/drawing/2014/chart" uri="{C3380CC4-5D6E-409C-BE32-E72D297353CC}">
              <c16:uniqueId val="{00000005-EC10-46F3-9E97-7792A514A2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2448</c:v>
                </c:pt>
                <c:pt idx="3">
                  <c:v>2263</c:v>
                </c:pt>
                <c:pt idx="6">
                  <c:v>2135</c:v>
                </c:pt>
                <c:pt idx="9">
                  <c:v>2008</c:v>
                </c:pt>
                <c:pt idx="12">
                  <c:v>1927</c:v>
                </c:pt>
              </c:numCache>
            </c:numRef>
          </c:val>
          <c:extLst xmlns:c16r2="http://schemas.microsoft.com/office/drawing/2015/06/chart">
            <c:ext xmlns:c16="http://schemas.microsoft.com/office/drawing/2014/chart" uri="{C3380CC4-5D6E-409C-BE32-E72D297353CC}">
              <c16:uniqueId val="{00000006-EC10-46F3-9E97-7792A514A2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1291</c:v>
                </c:pt>
                <c:pt idx="3">
                  <c:v>1204</c:v>
                </c:pt>
                <c:pt idx="6">
                  <c:v>1143</c:v>
                </c:pt>
                <c:pt idx="9">
                  <c:v>1059</c:v>
                </c:pt>
                <c:pt idx="12">
                  <c:v>951</c:v>
                </c:pt>
              </c:numCache>
            </c:numRef>
          </c:val>
          <c:extLst xmlns:c16r2="http://schemas.microsoft.com/office/drawing/2015/06/chart">
            <c:ext xmlns:c16="http://schemas.microsoft.com/office/drawing/2014/chart" uri="{C3380CC4-5D6E-409C-BE32-E72D297353CC}">
              <c16:uniqueId val="{00000007-EC10-46F3-9E97-7792A514A2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2198</c:v>
                </c:pt>
                <c:pt idx="3">
                  <c:v>2024</c:v>
                </c:pt>
                <c:pt idx="6">
                  <c:v>1916</c:v>
                </c:pt>
                <c:pt idx="9">
                  <c:v>1878</c:v>
                </c:pt>
                <c:pt idx="12">
                  <c:v>1886</c:v>
                </c:pt>
              </c:numCache>
            </c:numRef>
          </c:val>
          <c:extLst xmlns:c16r2="http://schemas.microsoft.com/office/drawing/2015/06/chart">
            <c:ext xmlns:c16="http://schemas.microsoft.com/office/drawing/2014/chart" uri="{C3380CC4-5D6E-409C-BE32-E72D297353CC}">
              <c16:uniqueId val="{00000008-EC10-46F3-9E97-7792A514A2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828</c:v>
                </c:pt>
                <c:pt idx="3">
                  <c:v>705</c:v>
                </c:pt>
                <c:pt idx="6">
                  <c:v>644</c:v>
                </c:pt>
                <c:pt idx="9">
                  <c:v>584</c:v>
                </c:pt>
                <c:pt idx="12">
                  <c:v>625</c:v>
                </c:pt>
              </c:numCache>
            </c:numRef>
          </c:val>
          <c:extLst xmlns:c16r2="http://schemas.microsoft.com/office/drawing/2015/06/chart">
            <c:ext xmlns:c16="http://schemas.microsoft.com/office/drawing/2014/chart" uri="{C3380CC4-5D6E-409C-BE32-E72D297353CC}">
              <c16:uniqueId val="{00000009-EC10-46F3-9E97-7792A514A2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15065</c:v>
                </c:pt>
                <c:pt idx="3">
                  <c:v>15743</c:v>
                </c:pt>
                <c:pt idx="6">
                  <c:v>16247</c:v>
                </c:pt>
                <c:pt idx="9">
                  <c:v>16045</c:v>
                </c:pt>
                <c:pt idx="12">
                  <c:v>15656</c:v>
                </c:pt>
              </c:numCache>
            </c:numRef>
          </c:val>
          <c:extLst xmlns:c16r2="http://schemas.microsoft.com/office/drawing/2015/06/chart">
            <c:ext xmlns:c16="http://schemas.microsoft.com/office/drawing/2014/chart" uri="{C3380CC4-5D6E-409C-BE32-E72D297353CC}">
              <c16:uniqueId val="{0000000A-EC10-46F3-9E97-7792A514A2B9}"/>
            </c:ext>
          </c:extLst>
        </c:ser>
        <c:dLbls>
          <c:showLegendKey val="0"/>
          <c:showVal val="0"/>
          <c:showCatName val="0"/>
          <c:showSerName val="0"/>
          <c:showPercent val="0"/>
          <c:showBubbleSize val="0"/>
        </c:dLbls>
        <c:gapWidth val="100"/>
        <c:overlap val="100"/>
        <c:axId val="-1908677712"/>
        <c:axId val="-1908673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4461</c:v>
                </c:pt>
                <c:pt idx="2">
                  <c:v>#N/A</c:v>
                </c:pt>
                <c:pt idx="3">
                  <c:v>#N/A</c:v>
                </c:pt>
                <c:pt idx="4">
                  <c:v>4077</c:v>
                </c:pt>
                <c:pt idx="5">
                  <c:v>#N/A</c:v>
                </c:pt>
                <c:pt idx="6">
                  <c:v>#N/A</c:v>
                </c:pt>
                <c:pt idx="7">
                  <c:v>3644</c:v>
                </c:pt>
                <c:pt idx="8">
                  <c:v>#N/A</c:v>
                </c:pt>
                <c:pt idx="9">
                  <c:v>#N/A</c:v>
                </c:pt>
                <c:pt idx="10">
                  <c:v>3283</c:v>
                </c:pt>
                <c:pt idx="11">
                  <c:v>#N/A</c:v>
                </c:pt>
                <c:pt idx="12">
                  <c:v>#N/A</c:v>
                </c:pt>
                <c:pt idx="13">
                  <c:v>2926</c:v>
                </c:pt>
                <c:pt idx="14">
                  <c:v>#N/A</c:v>
                </c:pt>
              </c:numCache>
            </c:numRef>
          </c:val>
          <c:smooth val="0"/>
          <c:extLst xmlns:c16r2="http://schemas.microsoft.com/office/drawing/2015/06/chart">
            <c:ext xmlns:c16="http://schemas.microsoft.com/office/drawing/2014/chart" uri="{C3380CC4-5D6E-409C-BE32-E72D297353CC}">
              <c16:uniqueId val="{0000000B-EC10-46F3-9E97-7792A514A2B9}"/>
            </c:ext>
          </c:extLst>
        </c:ser>
        <c:dLbls>
          <c:showLegendKey val="0"/>
          <c:showVal val="0"/>
          <c:showCatName val="0"/>
          <c:showSerName val="0"/>
          <c:showPercent val="0"/>
          <c:showBubbleSize val="0"/>
        </c:dLbls>
        <c:marker val="1"/>
        <c:smooth val="0"/>
        <c:axId val="-1908677712"/>
        <c:axId val="-1908673360"/>
      </c:lineChart>
      <c:catAx>
        <c:axId val="-190867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8673360"/>
        <c:crosses val="autoZero"/>
        <c:auto val="1"/>
        <c:lblAlgn val="ctr"/>
        <c:lblOffset val="100"/>
        <c:tickLblSkip val="1"/>
        <c:tickMarkSkip val="1"/>
        <c:noMultiLvlLbl val="0"/>
      </c:catAx>
      <c:valAx>
        <c:axId val="-1908673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867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2539</c:v>
                </c:pt>
                <c:pt idx="1">
                  <c:v>2549</c:v>
                </c:pt>
                <c:pt idx="2">
                  <c:v>2482</c:v>
                </c:pt>
              </c:numCache>
            </c:numRef>
          </c:val>
          <c:extLst xmlns:c16r2="http://schemas.microsoft.com/office/drawing/2015/06/chart">
            <c:ext xmlns:c16="http://schemas.microsoft.com/office/drawing/2014/chart" uri="{C3380CC4-5D6E-409C-BE32-E72D297353CC}">
              <c16:uniqueId val="{00000000-73F2-42E4-822B-7DC6D1A5E2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101</c:v>
                </c:pt>
                <c:pt idx="1">
                  <c:v>102</c:v>
                </c:pt>
                <c:pt idx="2">
                  <c:v>202</c:v>
                </c:pt>
              </c:numCache>
            </c:numRef>
          </c:val>
          <c:extLst xmlns:c16r2="http://schemas.microsoft.com/office/drawing/2015/06/chart">
            <c:ext xmlns:c16="http://schemas.microsoft.com/office/drawing/2014/chart" uri="{C3380CC4-5D6E-409C-BE32-E72D297353CC}">
              <c16:uniqueId val="{00000001-73F2-42E4-822B-7DC6D1A5E2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2202</c:v>
                </c:pt>
                <c:pt idx="1">
                  <c:v>2430</c:v>
                </c:pt>
                <c:pt idx="2">
                  <c:v>2473</c:v>
                </c:pt>
              </c:numCache>
            </c:numRef>
          </c:val>
          <c:extLst xmlns:c16r2="http://schemas.microsoft.com/office/drawing/2015/06/chart">
            <c:ext xmlns:c16="http://schemas.microsoft.com/office/drawing/2014/chart" uri="{C3380CC4-5D6E-409C-BE32-E72D297353CC}">
              <c16:uniqueId val="{00000002-73F2-42E4-822B-7DC6D1A5E278}"/>
            </c:ext>
          </c:extLst>
        </c:ser>
        <c:dLbls>
          <c:showLegendKey val="0"/>
          <c:showVal val="0"/>
          <c:showCatName val="0"/>
          <c:showSerName val="0"/>
          <c:showPercent val="0"/>
          <c:showBubbleSize val="0"/>
        </c:dLbls>
        <c:gapWidth val="120"/>
        <c:overlap val="100"/>
        <c:axId val="-1908673904"/>
        <c:axId val="-1908684240"/>
      </c:barChart>
      <c:catAx>
        <c:axId val="-190867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08684240"/>
        <c:crosses val="autoZero"/>
        <c:auto val="1"/>
        <c:lblAlgn val="ctr"/>
        <c:lblOffset val="100"/>
        <c:tickLblSkip val="1"/>
        <c:tickMarkSkip val="1"/>
        <c:noMultiLvlLbl val="0"/>
      </c:catAx>
      <c:valAx>
        <c:axId val="-1908684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0867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8E6-4EFB-A21D-D9449B2F7D18}"/>
                </c:ext>
                <c:ext xmlns:c15="http://schemas.microsoft.com/office/drawing/2012/chart" uri="{CE6537A1-D6FC-4f65-9D91-7224C49458BB}">
                  <c15:dlblFieldTable>
                    <c15:dlblFTEntry>
                      <c15:txfldGUID>{C62F3E30-62C6-4A7C-9863-1E6F5A21B80E}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E6-4EFB-A21D-D9449B2F7D18}"/>
                </c:ext>
                <c:ext xmlns:c15="http://schemas.microsoft.com/office/drawing/2012/chart" uri="{CE6537A1-D6FC-4f65-9D91-7224C49458BB}">
                  <c15:dlblFieldTable>
                    <c15:dlblFTEntry>
                      <c15:txfldGUID>{CEA53A72-C053-4407-B4F2-B63A2203ACF4}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8E6-4EFB-A21D-D9449B2F7D18}"/>
                </c:ext>
                <c:ext xmlns:c15="http://schemas.microsoft.com/office/drawing/2012/chart" uri="{CE6537A1-D6FC-4f65-9D91-7224C49458BB}">
                  <c15:dlblFieldTable>
                    <c15:dlblFTEntry>
                      <c15:txfldGUID>{5232D41C-B487-4C75-8267-6210785D9E1D}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8E6-4EFB-A21D-D9449B2F7D18}"/>
                </c:ext>
                <c:ext xmlns:c15="http://schemas.microsoft.com/office/drawing/2012/chart" uri="{CE6537A1-D6FC-4f65-9D91-7224C49458BB}">
                  <c15:dlblFieldTable>
                    <c15:dlblFTEntry>
                      <c15:txfldGUID>{2B2F9C50-2FD6-4D55-8AAF-4EA38A78520D}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8E6-4EFB-A21D-D9449B2F7D18}"/>
                </c:ext>
                <c:ext xmlns:c15="http://schemas.microsoft.com/office/drawing/2012/chart" uri="{CE6537A1-D6FC-4f65-9D91-7224C49458BB}">
                  <c15:dlblFieldTable>
                    <c15:dlblFTEntry>
                      <c15:txfldGUID>{6CF684C4-EDB8-4542-BBF3-25ED36888F72}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8E6-4EFB-A21D-D9449B2F7D18}"/>
                </c:ext>
                <c:ext xmlns:c15="http://schemas.microsoft.com/office/drawing/2012/chart" uri="{CE6537A1-D6FC-4f65-9D91-7224C49458BB}">
                  <c15:dlblFieldTable>
                    <c15:dlblFTEntry>
                      <c15:txfldGUID>{D8D4A63E-AA7F-4E2F-AF22-9F9AC64B03F9}</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8E6-4EFB-A21D-D9449B2F7D18}"/>
                </c:ext>
                <c:ext xmlns:c15="http://schemas.microsoft.com/office/drawing/2012/chart" uri="{CE6537A1-D6FC-4f65-9D91-7224C49458BB}">
                  <c15:dlblFieldTable>
                    <c15:dlblFTEntry>
                      <c15:txfldGUID>{EB2713DF-581F-4F75-945B-B4A817750BA6}</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8E6-4EFB-A21D-D9449B2F7D18}"/>
                </c:ext>
                <c:ext xmlns:c15="http://schemas.microsoft.com/office/drawing/2012/chart" uri="{CE6537A1-D6FC-4f65-9D91-7224C49458BB}">
                  <c15:dlblFieldTable>
                    <c15:dlblFTEntry>
                      <c15:txfldGUID>{CE8608F7-DC02-4133-A8DE-AF671A6EE671}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8E6-4EFB-A21D-D9449B2F7D18}"/>
                </c:ext>
                <c:ext xmlns:c15="http://schemas.microsoft.com/office/drawing/2012/chart" uri="{CE6537A1-D6FC-4f65-9D91-7224C49458BB}">
                  <c15:dlblFieldTable>
                    <c15:dlblFTEntry>
                      <c15:txfldGUID>{32EB12E2-B0CF-4DC1-BCC8-5F1345177CAA}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16">
                  <c:v>63</c:v>
                </c:pt>
                <c:pt idx="24">
                  <c:v>65.099999999999994</c:v>
                </c:pt>
                <c:pt idx="32">
                  <c:v>66.5</c:v>
                </c:pt>
              </c:numCache>
            </c:numRef>
          </c:xVal>
          <c:yVal>
            <c:numRef>
              <c:f>公会計指標分析・財政指標組合せ分析表!$BP$51:$DC$51</c:f>
              <c:numCache>
                <c:formatCode>#,##0.0;"▲ "#,##0.0</c:formatCode>
                <c:ptCount val="40"/>
                <c:pt idx="8">
                  <c:v>68</c:v>
                </c:pt>
                <c:pt idx="16">
                  <c:v>61.8</c:v>
                </c:pt>
                <c:pt idx="24">
                  <c:v>56.5</c:v>
                </c:pt>
                <c:pt idx="32">
                  <c:v>50.2</c:v>
                </c:pt>
              </c:numCache>
            </c:numRef>
          </c:yVal>
          <c:smooth val="0"/>
          <c:extLst xmlns:c16r2="http://schemas.microsoft.com/office/drawing/2015/06/chart">
            <c:ext xmlns:c16="http://schemas.microsoft.com/office/drawing/2014/chart" uri="{C3380CC4-5D6E-409C-BE32-E72D297353CC}">
              <c16:uniqueId val="{00000009-E8E6-4EFB-A21D-D9449B2F7D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8E6-4EFB-A21D-D9449B2F7D18}"/>
                </c:ext>
                <c:ext xmlns:c15="http://schemas.microsoft.com/office/drawing/2012/chart" uri="{CE6537A1-D6FC-4f65-9D91-7224C49458BB}">
                  <c15:dlblFieldTable>
                    <c15:dlblFTEntry>
                      <c15:txfldGUID>{463A5D76-41BA-4DBE-8741-3D8DAED3D9CB}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8E6-4EFB-A21D-D9449B2F7D18}"/>
                </c:ext>
                <c:ext xmlns:c15="http://schemas.microsoft.com/office/drawing/2012/chart" uri="{CE6537A1-D6FC-4f65-9D91-7224C49458BB}">
                  <c15:dlblFieldTable>
                    <c15:dlblFTEntry>
                      <c15:txfldGUID>{446281F5-58DA-4E97-83A9-A2B90A5A6E3A}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8E6-4EFB-A21D-D9449B2F7D18}"/>
                </c:ext>
                <c:ext xmlns:c15="http://schemas.microsoft.com/office/drawing/2012/chart" uri="{CE6537A1-D6FC-4f65-9D91-7224C49458BB}">
                  <c15:dlblFieldTable>
                    <c15:dlblFTEntry>
                      <c15:txfldGUID>{7C8CCA83-E428-4D80-8B44-64F88DB18FFE}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8E6-4EFB-A21D-D9449B2F7D18}"/>
                </c:ext>
                <c:ext xmlns:c15="http://schemas.microsoft.com/office/drawing/2012/chart" uri="{CE6537A1-D6FC-4f65-9D91-7224C49458BB}">
                  <c15:dlblFieldTable>
                    <c15:dlblFTEntry>
                      <c15:txfldGUID>{E1A977CD-8815-4117-AFA9-6383C1D5497D}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8E6-4EFB-A21D-D9449B2F7D18}"/>
                </c:ext>
                <c:ext xmlns:c15="http://schemas.microsoft.com/office/drawing/2012/chart" uri="{CE6537A1-D6FC-4f65-9D91-7224C49458BB}">
                  <c15:dlblFieldTable>
                    <c15:dlblFTEntry>
                      <c15:txfldGUID>{A5379FF0-223E-456F-B64E-E737F2BE3246}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8E6-4EFB-A21D-D9449B2F7D18}"/>
                </c:ext>
                <c:ext xmlns:c15="http://schemas.microsoft.com/office/drawing/2012/chart" uri="{CE6537A1-D6FC-4f65-9D91-7224C49458BB}">
                  <c15:dlblFieldTable>
                    <c15:dlblFTEntry>
                      <c15:txfldGUID>{5652F168-3C4C-4166-A866-561B1AACBF5A}</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8E6-4EFB-A21D-D9449B2F7D18}"/>
                </c:ext>
                <c:ext xmlns:c15="http://schemas.microsoft.com/office/drawing/2012/chart" uri="{CE6537A1-D6FC-4f65-9D91-7224C49458BB}">
                  <c15:dlblFieldTable>
                    <c15:dlblFTEntry>
                      <c15:txfldGUID>{E884F6BA-8C21-4D0F-BF36-89DF53131B35}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8E6-4EFB-A21D-D9449B2F7D18}"/>
                </c:ext>
                <c:ext xmlns:c15="http://schemas.microsoft.com/office/drawing/2012/chart" uri="{CE6537A1-D6FC-4f65-9D91-7224C49458BB}">
                  <c15:dlblFieldTable>
                    <c15:dlblFTEntry>
                      <c15:txfldGUID>{55F5736E-6EB8-4EC8-A1C7-7412143CFEF0}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8E6-4EFB-A21D-D9449B2F7D18}"/>
                </c:ext>
                <c:ext xmlns:c15="http://schemas.microsoft.com/office/drawing/2012/chart" uri="{CE6537A1-D6FC-4f65-9D91-7224C49458BB}">
                  <c15:dlblFieldTable>
                    <c15:dlblFTEntry>
                      <c15:txfldGUID>{5828BCC6-578B-4277-AEF1-F538FD6C8596}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E8E6-4EFB-A21D-D9449B2F7D18}"/>
            </c:ext>
          </c:extLst>
        </c:ser>
        <c:dLbls>
          <c:showLegendKey val="0"/>
          <c:showVal val="1"/>
          <c:showCatName val="0"/>
          <c:showSerName val="0"/>
          <c:showPercent val="0"/>
          <c:showBubbleSize val="0"/>
        </c:dLbls>
        <c:axId val="-1908682064"/>
        <c:axId val="-1908679344"/>
      </c:scatterChart>
      <c:valAx>
        <c:axId val="-1908682064"/>
        <c:scaling>
          <c:orientation val="minMax"/>
          <c:max val="68"/>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8679344"/>
        <c:crosses val="autoZero"/>
        <c:crossBetween val="midCat"/>
      </c:valAx>
      <c:valAx>
        <c:axId val="-1908679344"/>
        <c:scaling>
          <c:orientation val="minMax"/>
          <c:max val="7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08682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B08-4626-AC1C-41E395FC5FFD}"/>
                </c:ext>
                <c:ext xmlns:c15="http://schemas.microsoft.com/office/drawing/2012/chart" uri="{CE6537A1-D6FC-4f65-9D91-7224C49458BB}">
                  <c15:dlblFieldTable>
                    <c15:dlblFTEntry>
                      <c15:txfldGUID>{A036BE79-5DD8-43AB-9CC7-72EF58184EC2}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B08-4626-AC1C-41E395FC5FFD}"/>
                </c:ext>
                <c:ext xmlns:c15="http://schemas.microsoft.com/office/drawing/2012/chart" uri="{CE6537A1-D6FC-4f65-9D91-7224C49458BB}">
                  <c15:dlblFieldTable>
                    <c15:dlblFTEntry>
                      <c15:txfldGUID>{4965A5FA-C8FD-43D0-9126-40EAEEE9DDED}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B08-4626-AC1C-41E395FC5FFD}"/>
                </c:ext>
                <c:ext xmlns:c15="http://schemas.microsoft.com/office/drawing/2012/chart" uri="{CE6537A1-D6FC-4f65-9D91-7224C49458BB}">
                  <c15:dlblFieldTable>
                    <c15:dlblFTEntry>
                      <c15:txfldGUID>{1ED893F1-E010-4CC8-8CB9-2EB7B4F7461C}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B08-4626-AC1C-41E395FC5FFD}"/>
                </c:ext>
                <c:ext xmlns:c15="http://schemas.microsoft.com/office/drawing/2012/chart" uri="{CE6537A1-D6FC-4f65-9D91-7224C49458BB}">
                  <c15:dlblFieldTable>
                    <c15:dlblFTEntry>
                      <c15:txfldGUID>{91083B09-563C-4539-8BEC-82C88A9402AE}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B08-4626-AC1C-41E395FC5FFD}"/>
                </c:ext>
                <c:ext xmlns:c15="http://schemas.microsoft.com/office/drawing/2012/chart" uri="{CE6537A1-D6FC-4f65-9D91-7224C49458BB}">
                  <c15:dlblFieldTable>
                    <c15:dlblFTEntry>
                      <c15:txfldGUID>{4D9C1018-C760-41D8-A5A3-F9089E43DFA1}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B08-4626-AC1C-41E395FC5FFD}"/>
                </c:ext>
                <c:ext xmlns:c15="http://schemas.microsoft.com/office/drawing/2012/chart" uri="{CE6537A1-D6FC-4f65-9D91-7224C49458BB}">
                  <c15:dlblFieldTable>
                    <c15:dlblFTEntry>
                      <c15:txfldGUID>{93CC1904-508F-4C88-9885-3B0AC391F313}</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B08-4626-AC1C-41E395FC5FFD}"/>
                </c:ext>
                <c:ext xmlns:c15="http://schemas.microsoft.com/office/drawing/2012/chart" uri="{CE6537A1-D6FC-4f65-9D91-7224C49458BB}">
                  <c15:dlblFieldTable>
                    <c15:dlblFTEntry>
                      <c15:txfldGUID>{04F1D156-D24D-480E-BF89-28C29D0EE755}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B08-4626-AC1C-41E395FC5FFD}"/>
                </c:ext>
                <c:ext xmlns:c15="http://schemas.microsoft.com/office/drawing/2012/chart" uri="{CE6537A1-D6FC-4f65-9D91-7224C49458BB}">
                  <c15:dlblFieldTable>
                    <c15:dlblFTEntry>
                      <c15:txfldGUID>{6954DF00-F533-42FD-B019-A3E13869556E}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B08-4626-AC1C-41E395FC5FFD}"/>
                </c:ext>
                <c:ext xmlns:c15="http://schemas.microsoft.com/office/drawing/2012/chart" uri="{CE6537A1-D6FC-4f65-9D91-7224C49458BB}">
                  <c15:dlblFieldTable>
                    <c15:dlblFTEntry>
                      <c15:txfldGUID>{E0B14C7B-2B3F-4B49-92BB-055CE36143F8}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7.3</c:v>
                </c:pt>
                <c:pt idx="16">
                  <c:v>7</c:v>
                </c:pt>
                <c:pt idx="24">
                  <c:v>7</c:v>
                </c:pt>
                <c:pt idx="32">
                  <c:v>7.7</c:v>
                </c:pt>
              </c:numCache>
            </c:numRef>
          </c:xVal>
          <c:yVal>
            <c:numRef>
              <c:f>公会計指標分析・財政指標組合せ分析表!$BP$73:$DC$73</c:f>
              <c:numCache>
                <c:formatCode>#,##0.0;"▲ "#,##0.0</c:formatCode>
                <c:ptCount val="40"/>
                <c:pt idx="0">
                  <c:v>75.7</c:v>
                </c:pt>
                <c:pt idx="8">
                  <c:v>68</c:v>
                </c:pt>
                <c:pt idx="16">
                  <c:v>61.8</c:v>
                </c:pt>
                <c:pt idx="24">
                  <c:v>56.5</c:v>
                </c:pt>
                <c:pt idx="32">
                  <c:v>50.2</c:v>
                </c:pt>
              </c:numCache>
            </c:numRef>
          </c:yVal>
          <c:smooth val="0"/>
          <c:extLst xmlns:c16r2="http://schemas.microsoft.com/office/drawing/2015/06/chart">
            <c:ext xmlns:c16="http://schemas.microsoft.com/office/drawing/2014/chart" uri="{C3380CC4-5D6E-409C-BE32-E72D297353CC}">
              <c16:uniqueId val="{00000009-0B08-4626-AC1C-41E395FC5F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B08-4626-AC1C-41E395FC5FFD}"/>
                </c:ext>
                <c:ext xmlns:c15="http://schemas.microsoft.com/office/drawing/2012/chart" uri="{CE6537A1-D6FC-4f65-9D91-7224C49458BB}">
                  <c15:dlblFieldTable>
                    <c15:dlblFTEntry>
                      <c15:txfldGUID>{B850449F-BA80-415F-8BEA-A60BB3889E69}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B08-4626-AC1C-41E395FC5FFD}"/>
                </c:ext>
                <c:ext xmlns:c15="http://schemas.microsoft.com/office/drawing/2012/chart" uri="{CE6537A1-D6FC-4f65-9D91-7224C49458BB}">
                  <c15:dlblFieldTable>
                    <c15:dlblFTEntry>
                      <c15:txfldGUID>{707831CF-83C6-4774-8129-4FD8C8FB7C8E}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B08-4626-AC1C-41E395FC5FFD}"/>
                </c:ext>
                <c:ext xmlns:c15="http://schemas.microsoft.com/office/drawing/2012/chart" uri="{CE6537A1-D6FC-4f65-9D91-7224C49458BB}">
                  <c15:dlblFieldTable>
                    <c15:dlblFTEntry>
                      <c15:txfldGUID>{6E164D4B-8F1D-4598-B2D9-74BF5D4E4B5A}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B08-4626-AC1C-41E395FC5FFD}"/>
                </c:ext>
                <c:ext xmlns:c15="http://schemas.microsoft.com/office/drawing/2012/chart" uri="{CE6537A1-D6FC-4f65-9D91-7224C49458BB}">
                  <c15:dlblFieldTable>
                    <c15:dlblFTEntry>
                      <c15:txfldGUID>{A5E309FA-12E0-4844-9803-AAA2E881CA46}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B08-4626-AC1C-41E395FC5FFD}"/>
                </c:ext>
                <c:ext xmlns:c15="http://schemas.microsoft.com/office/drawing/2012/chart" uri="{CE6537A1-D6FC-4f65-9D91-7224C49458BB}">
                  <c15:dlblFieldTable>
                    <c15:dlblFTEntry>
                      <c15:txfldGUID>{23789C70-4C00-4AAA-BA88-3014891807CA}</c15:txfldGUID>
                      <c15:f>#REF!</c15:f>
                      <c15:dlblFieldTableCache>
                        <c:ptCount val="1"/>
                        <c:pt idx="0">
                          <c:v>#REF!</c:v>
                        </c:pt>
                      </c15:dlblFieldTableCache>
                    </c15:dlblFTEntry>
                  </c15:dlblFieldTable>
                  <c15:showDataLabelsRange val="0"/>
                </c:ext>
              </c:extLst>
            </c:dLbl>
            <c:dLbl>
              <c:idx val="8"/>
              <c:layout>
                <c:manualLayout>
                  <c:x val="-3.1697991619110633E-2"/>
                  <c:y val="-6.213871842521475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B08-4626-AC1C-41E395FC5FFD}"/>
                </c:ext>
                <c:ext xmlns:c15="http://schemas.microsoft.com/office/drawing/2012/chart" uri="{CE6537A1-D6FC-4f65-9D91-7224C49458BB}">
                  <c15:dlblFieldTable>
                    <c15:dlblFTEntry>
                      <c15:txfldGUID>{D47D9D5F-5A0F-4B3E-BC68-F0362C27BC5F}</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93E-2"/>
                  <c:y val="-6.8510014679017309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B08-4626-AC1C-41E395FC5FFD}"/>
                </c:ext>
                <c:ext xmlns:c15="http://schemas.microsoft.com/office/drawing/2012/chart" uri="{CE6537A1-D6FC-4f65-9D91-7224C49458BB}">
                  <c15:dlblFieldTable>
                    <c15:dlblFTEntry>
                      <c15:txfldGUID>{0EB7E6A7-1925-49C7-99EC-37FF661065C3}</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50027E-2"/>
                  <c:y val="-6.940287977247873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B08-4626-AC1C-41E395FC5FFD}"/>
                </c:ext>
                <c:ext xmlns:c15="http://schemas.microsoft.com/office/drawing/2012/chart" uri="{CE6537A1-D6FC-4f65-9D91-7224C49458BB}">
                  <c15:dlblFieldTable>
                    <c15:dlblFTEntry>
                      <c15:txfldGUID>{6250DB9F-D934-4622-BB0A-5F596811A6E7}</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4.961463298689573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B08-4626-AC1C-41E395FC5FFD}"/>
                </c:ext>
                <c:ext xmlns:c15="http://schemas.microsoft.com/office/drawing/2012/chart" uri="{CE6537A1-D6FC-4f65-9D91-7224C49458BB}">
                  <c15:dlblFieldTable>
                    <c15:dlblFTEntry>
                      <c15:txfldGUID>{D1BE4EE5-7EFB-4983-8278-B14B60027137}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0B08-4626-AC1C-41E395FC5FFD}"/>
            </c:ext>
          </c:extLst>
        </c:ser>
        <c:dLbls>
          <c:showLegendKey val="0"/>
          <c:showVal val="1"/>
          <c:showCatName val="0"/>
          <c:showSerName val="0"/>
          <c:showPercent val="0"/>
          <c:showBubbleSize val="0"/>
        </c:dLbls>
        <c:axId val="-1908681520"/>
        <c:axId val="-1908676624"/>
      </c:scatterChart>
      <c:valAx>
        <c:axId val="-1908681520"/>
        <c:scaling>
          <c:orientation val="minMax"/>
          <c:max val="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08676624"/>
        <c:crosses val="autoZero"/>
        <c:crossBetween val="midCat"/>
      </c:valAx>
      <c:valAx>
        <c:axId val="-1908676624"/>
        <c:scaling>
          <c:orientation val="minMax"/>
          <c:max val="8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08681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年度においては、前年度に比べ、算入公債費等が増加した一方で、地方債元利償還金が算入公債費等より大きく増加したことにより、実質公債費比率（分子）が増加し、平成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年度単年度数値は前年度より</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％の上昇となり、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箇年平均も</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上昇した。地方債の活用にあたっては、引き続き、将来世代に過度な負担とならないよう、事業の必要性及び有用性等を精査するとともに、借入金と償還金のバランスを考慮しながら、計画的な運用を図るなど、実質公債費比率の適正水準の維持及び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満期一括償還地方債を利用していない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計画的な活用等に伴い、一般会計等に係る地方債の現在高及び公営企業債に係る元利償還金一般会計負担見込額が減少傾向にあることから、将来負担比率（分子）が低下し、将来負担比率は改善した。</a:t>
          </a:r>
        </a:p>
        <a:p>
          <a:r>
            <a:rPr kumimoji="1" lang="ja-JP" altLang="en-US" sz="1400">
              <a:latin typeface="ＭＳ ゴシック" pitchFamily="49" charset="-128"/>
              <a:ea typeface="ＭＳ ゴシック" pitchFamily="49" charset="-128"/>
            </a:rPr>
            <a:t>　今後、公共施設の老朽化等に伴う大規模修繕等の経費の増加が見込まれることから、引き続き、計画的な地方債の活用や基金積立等を図るなど、将来負担比率の適正水準の維持及び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和歌山県白浜町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・職員数の削減に加え、ふるさと納税制度による寄附金の事業財源への活用及び経費削減等により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各種歳出額の抑制を行ったが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足を解消することができず、最終的に財政調整基金を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万円取り崩した。一方、庁舎等建設事業財源として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ほか、減債基金に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・財政調整基金については、今後も防災対策事業、その他大型事業等の財源としての活用が見込まれることから、中長期的には減少して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くものと予測している。また、特定目的基金については、基金目的の事業財源として活用するため、計画的に積立て等を行う予定と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観光施設改良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地域福祉の充実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資金運用益の積立てに伴う増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庁舎等建設事業財源として、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万円を積み立てたことに伴う増等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万円を積み立てたことに伴う増等</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庁舎等建設事業財源として、平成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億円程度を積立て予定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清掃センターごみ焼却場跡地及び公共施設用地の利活用事業財源として、平成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財政状況等に応じ、基金目的に応じた事業財源に活用する予定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・財源不足の解消を目的とした基金取崩しによる減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％程度（今後予定する大型事業の財源として必要と見込まれる額を除く。）を目安として、毎年度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の決算状況等に応じ、計画的に積立てを行う予定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・資金運用益の積立てに伴う増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・今後、合併特例事業債や緊急防災・減災事業債を活用した大型事業に係る元利償還金等の償還額の増加が見込まれるため、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標額として、毎年度の決算状況等に応じ、計画的に積立てを行う予定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21,624
21,423
200.98
11,686,712
11,537,074
27,731
7,078,503
15,502,987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本町の有形固定資産減価償却率は、全国平均及び和歌山県平均を上回っており、公共施設等の老朽化が進んでいる。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今後さらに老朽化が進んでいく見込みであることから、白浜町公共施設等総合管理計画に基づき、引き続き施設機能の適正化及び維持管理費用の効率化に取り組むなどにより、財政の健全運営に努めていく。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21516" y="4754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206240" y="5286375"/>
          <a:ext cx="1270" cy="1400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258945" y="6690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119245" y="668700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258945" y="5069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119245" y="52863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4258945" y="6006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157345" y="60284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3537585" y="6059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2867025" y="61209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196465" y="62004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20411</xdr:rowOff>
    </xdr:from>
    <xdr:to>
      <xdr:col>23</xdr:col>
      <xdr:colOff>136525</xdr:colOff>
      <xdr:row>30</xdr:row>
      <xdr:rowOff>122011</xdr:rowOff>
    </xdr:to>
    <xdr:sp macro="" textlink="">
      <xdr:nvSpPr>
        <xdr:cNvPr id="81" name="楕円 80"/>
        <xdr:cNvSpPr/>
      </xdr:nvSpPr>
      <xdr:spPr>
        <a:xfrm>
          <a:off x="4157345" y="58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43288</xdr:rowOff>
    </xdr:from>
    <xdr:ext cx="405111" cy="259045"/>
    <xdr:sp macro="" textlink="">
      <xdr:nvSpPr>
        <xdr:cNvPr id="82" name="有形固定資産減価償却率該当値テキスト"/>
        <xdr:cNvSpPr txBox="1"/>
      </xdr:nvSpPr>
      <xdr:spPr>
        <a:xfrm>
          <a:off x="4258945" y="565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63591</xdr:rowOff>
    </xdr:from>
    <xdr:to>
      <xdr:col>19</xdr:col>
      <xdr:colOff>187325</xdr:colOff>
      <xdr:row>30</xdr:row>
      <xdr:rowOff>165191</xdr:rowOff>
    </xdr:to>
    <xdr:sp macro="" textlink="">
      <xdr:nvSpPr>
        <xdr:cNvPr id="83" name="楕円 82"/>
        <xdr:cNvSpPr/>
      </xdr:nvSpPr>
      <xdr:spPr>
        <a:xfrm>
          <a:off x="3537585" y="58471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71211</xdr:rowOff>
    </xdr:from>
    <xdr:to>
      <xdr:col>23</xdr:col>
      <xdr:colOff>85725</xdr:colOff>
      <xdr:row>30</xdr:row>
      <xdr:rowOff>114391</xdr:rowOff>
    </xdr:to>
    <xdr:cxnSp macro="">
      <xdr:nvCxnSpPr>
        <xdr:cNvPr id="84" name="直線コネクタ 83"/>
        <xdr:cNvCxnSpPr/>
      </xdr:nvCxnSpPr>
      <xdr:spPr>
        <a:xfrm flipV="1">
          <a:off x="3588385" y="5854791"/>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128361</xdr:rowOff>
    </xdr:from>
    <xdr:to>
      <xdr:col>15</xdr:col>
      <xdr:colOff>187325</xdr:colOff>
      <xdr:row>31</xdr:row>
      <xdr:rowOff>58511</xdr:rowOff>
    </xdr:to>
    <xdr:sp macro="" textlink="">
      <xdr:nvSpPr>
        <xdr:cNvPr id="85" name="楕円 84"/>
        <xdr:cNvSpPr/>
      </xdr:nvSpPr>
      <xdr:spPr>
        <a:xfrm>
          <a:off x="2867025" y="59119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114391</xdr:rowOff>
    </xdr:from>
    <xdr:to>
      <xdr:col>19</xdr:col>
      <xdr:colOff>136525</xdr:colOff>
      <xdr:row>31</xdr:row>
      <xdr:rowOff>7711</xdr:rowOff>
    </xdr:to>
    <xdr:cxnSp macro="">
      <xdr:nvCxnSpPr>
        <xdr:cNvPr id="86" name="直線コネクタ 85"/>
        <xdr:cNvCxnSpPr/>
      </xdr:nvCxnSpPr>
      <xdr:spPr>
        <a:xfrm flipV="1">
          <a:off x="2917825" y="5897971"/>
          <a:ext cx="670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129631</xdr:rowOff>
    </xdr:from>
    <xdr:to>
      <xdr:col>11</xdr:col>
      <xdr:colOff>187325</xdr:colOff>
      <xdr:row>32</xdr:row>
      <xdr:rowOff>59781</xdr:rowOff>
    </xdr:to>
    <xdr:sp macro="" textlink="">
      <xdr:nvSpPr>
        <xdr:cNvPr id="87" name="楕円 86"/>
        <xdr:cNvSpPr/>
      </xdr:nvSpPr>
      <xdr:spPr>
        <a:xfrm>
          <a:off x="2196465" y="60808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7711</xdr:rowOff>
    </xdr:from>
    <xdr:to>
      <xdr:col>15</xdr:col>
      <xdr:colOff>136525</xdr:colOff>
      <xdr:row>32</xdr:row>
      <xdr:rowOff>8981</xdr:rowOff>
    </xdr:to>
    <xdr:cxnSp macro="">
      <xdr:nvCxnSpPr>
        <xdr:cNvPr id="88" name="直線コネクタ 87"/>
        <xdr:cNvCxnSpPr/>
      </xdr:nvCxnSpPr>
      <xdr:spPr>
        <a:xfrm flipV="1">
          <a:off x="2247265" y="5958931"/>
          <a:ext cx="67056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9" name="n_1aveValue有形固定資産減価償却率"/>
        <xdr:cNvSpPr txBox="1"/>
      </xdr:nvSpPr>
      <xdr:spPr>
        <a:xfrm>
          <a:off x="3395989" y="6148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xdr:cNvSpPr txBox="1"/>
      </xdr:nvSpPr>
      <xdr:spPr>
        <a:xfrm>
          <a:off x="2738129" y="620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xdr:cNvSpPr txBox="1"/>
      </xdr:nvSpPr>
      <xdr:spPr>
        <a:xfrm>
          <a:off x="2067569" y="6289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10268</xdr:rowOff>
    </xdr:from>
    <xdr:ext cx="405111" cy="259045"/>
    <xdr:sp macro="" textlink="">
      <xdr:nvSpPr>
        <xdr:cNvPr id="92" name="n_1mainValue有形固定資産減価償却率"/>
        <xdr:cNvSpPr txBox="1"/>
      </xdr:nvSpPr>
      <xdr:spPr>
        <a:xfrm>
          <a:off x="3395989" y="562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75038</xdr:rowOff>
    </xdr:from>
    <xdr:ext cx="405111" cy="259045"/>
    <xdr:sp macro="" textlink="">
      <xdr:nvSpPr>
        <xdr:cNvPr id="93" name="n_2mainValue有形固定資産減価償却率"/>
        <xdr:cNvSpPr txBox="1"/>
      </xdr:nvSpPr>
      <xdr:spPr>
        <a:xfrm>
          <a:off x="2738129" y="569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76308</xdr:rowOff>
    </xdr:from>
    <xdr:ext cx="405111" cy="259045"/>
    <xdr:sp macro="" textlink="">
      <xdr:nvSpPr>
        <xdr:cNvPr id="94" name="n_3mainValue有形固定資産減価償却率"/>
        <xdr:cNvSpPr txBox="1"/>
      </xdr:nvSpPr>
      <xdr:spPr>
        <a:xfrm>
          <a:off x="2067569" y="585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本町の債務償還比率は、和歌山県平均をやや下回るものの、全国平均と比較して高い数値となっている。</a:t>
          </a:r>
        </a:p>
        <a:p>
          <a:r>
            <a:rPr kumimoji="1" lang="ja-JP" altLang="en-US" sz="1100">
              <a:latin typeface="ＭＳ ゴシック" panose="020B0609070205080204" pitchFamily="49" charset="-128"/>
              <a:ea typeface="ＭＳ ゴシック" panose="020B0609070205080204" pitchFamily="49" charset="-128"/>
            </a:rPr>
            <a:t>　学校体育館の建替や防災行政無線のデジタル化等の大型事業の実施など、今後も将来負担額が増加する要因があり、それに伴って債務償還比率も上昇する可能性が高いことから、引き続きコスト削減等に取り組むことにより、償還財源の確保に努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9645528" y="64435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9542936" y="60193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9486041" y="55989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9486041" y="51747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3027660" y="5254345"/>
          <a:ext cx="1269" cy="127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3080365" y="6537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2963525" y="6533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3080365" y="50333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2963525" y="5254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xdr:cNvSpPr txBox="1"/>
      </xdr:nvSpPr>
      <xdr:spPr>
        <a:xfrm>
          <a:off x="13080365" y="5961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3001625" y="59831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2359005" y="598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82133</xdr:rowOff>
    </xdr:from>
    <xdr:to>
      <xdr:col>76</xdr:col>
      <xdr:colOff>73025</xdr:colOff>
      <xdr:row>31</xdr:row>
      <xdr:rowOff>12283</xdr:rowOff>
    </xdr:to>
    <xdr:sp macro="" textlink="">
      <xdr:nvSpPr>
        <xdr:cNvPr id="134" name="楕円 133"/>
        <xdr:cNvSpPr/>
      </xdr:nvSpPr>
      <xdr:spPr>
        <a:xfrm>
          <a:off x="13001625" y="58657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105010</xdr:rowOff>
    </xdr:from>
    <xdr:ext cx="469744" cy="259045"/>
    <xdr:sp macro="" textlink="">
      <xdr:nvSpPr>
        <xdr:cNvPr id="135" name="債務償還比率該当値テキスト"/>
        <xdr:cNvSpPr txBox="1"/>
      </xdr:nvSpPr>
      <xdr:spPr>
        <a:xfrm>
          <a:off x="13080365" y="572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2250</xdr:rowOff>
    </xdr:from>
    <xdr:to>
      <xdr:col>72</xdr:col>
      <xdr:colOff>123825</xdr:colOff>
      <xdr:row>30</xdr:row>
      <xdr:rowOff>103850</xdr:rowOff>
    </xdr:to>
    <xdr:sp macro="" textlink="">
      <xdr:nvSpPr>
        <xdr:cNvPr id="136" name="楕円 135"/>
        <xdr:cNvSpPr/>
      </xdr:nvSpPr>
      <xdr:spPr>
        <a:xfrm>
          <a:off x="12359005" y="57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53050</xdr:rowOff>
    </xdr:from>
    <xdr:to>
      <xdr:col>76</xdr:col>
      <xdr:colOff>22225</xdr:colOff>
      <xdr:row>30</xdr:row>
      <xdr:rowOff>132933</xdr:rowOff>
    </xdr:to>
    <xdr:cxnSp macro="">
      <xdr:nvCxnSpPr>
        <xdr:cNvPr id="137" name="直線コネクタ 136"/>
        <xdr:cNvCxnSpPr/>
      </xdr:nvCxnSpPr>
      <xdr:spPr>
        <a:xfrm>
          <a:off x="12409805" y="5836630"/>
          <a:ext cx="61976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xdr:cNvSpPr txBox="1"/>
      </xdr:nvSpPr>
      <xdr:spPr>
        <a:xfrm>
          <a:off x="12185092" y="607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120377</xdr:rowOff>
    </xdr:from>
    <xdr:ext cx="469744" cy="259045"/>
    <xdr:sp macro="" textlink="">
      <xdr:nvSpPr>
        <xdr:cNvPr id="139" name="n_1mainValue債務償還比率"/>
        <xdr:cNvSpPr txBox="1"/>
      </xdr:nvSpPr>
      <xdr:spPr>
        <a:xfrm>
          <a:off x="12185092" y="556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21,624
21,423
200.98
11,686,712
11,537,074
27,731
7,078,503
15,502,987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086225" y="5619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124960"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020820" y="6953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12496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02082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124960" y="623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03606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312160" y="626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51460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73990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103505</xdr:rowOff>
    </xdr:from>
    <xdr:to>
      <xdr:col>24</xdr:col>
      <xdr:colOff>114300</xdr:colOff>
      <xdr:row>37</xdr:row>
      <xdr:rowOff>33655</xdr:rowOff>
    </xdr:to>
    <xdr:sp macro="" textlink="">
      <xdr:nvSpPr>
        <xdr:cNvPr id="71" name="楕円 70"/>
        <xdr:cNvSpPr/>
      </xdr:nvSpPr>
      <xdr:spPr>
        <a:xfrm>
          <a:off x="4036060" y="6138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126382</xdr:rowOff>
    </xdr:from>
    <xdr:ext cx="405111" cy="259045"/>
    <xdr:sp macro="" textlink="">
      <xdr:nvSpPr>
        <xdr:cNvPr id="72" name="【道路】&#10;有形固定資産減価償却率該当値テキスト"/>
        <xdr:cNvSpPr txBox="1"/>
      </xdr:nvSpPr>
      <xdr:spPr>
        <a:xfrm>
          <a:off x="412496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3" name="楕円 72"/>
        <xdr:cNvSpPr/>
      </xdr:nvSpPr>
      <xdr:spPr>
        <a:xfrm>
          <a:off x="3312160" y="6167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154305</xdr:rowOff>
    </xdr:from>
    <xdr:to>
      <xdr:col>24</xdr:col>
      <xdr:colOff>63500</xdr:colOff>
      <xdr:row>37</xdr:row>
      <xdr:rowOff>11430</xdr:rowOff>
    </xdr:to>
    <xdr:cxnSp macro="">
      <xdr:nvCxnSpPr>
        <xdr:cNvPr id="74" name="直線コネクタ 73"/>
        <xdr:cNvCxnSpPr/>
      </xdr:nvCxnSpPr>
      <xdr:spPr>
        <a:xfrm flipV="1">
          <a:off x="3355340" y="6189345"/>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5" name="楕円 74"/>
        <xdr:cNvSpPr/>
      </xdr:nvSpPr>
      <xdr:spPr>
        <a:xfrm>
          <a:off x="2514600" y="6197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41910</xdr:rowOff>
    </xdr:to>
    <xdr:cxnSp macro="">
      <xdr:nvCxnSpPr>
        <xdr:cNvPr id="76" name="直線コネクタ 75"/>
        <xdr:cNvCxnSpPr/>
      </xdr:nvCxnSpPr>
      <xdr:spPr>
        <a:xfrm flipV="1">
          <a:off x="2565400" y="621411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17780</xdr:rowOff>
    </xdr:from>
    <xdr:to>
      <xdr:col>10</xdr:col>
      <xdr:colOff>165100</xdr:colOff>
      <xdr:row>37</xdr:row>
      <xdr:rowOff>119380</xdr:rowOff>
    </xdr:to>
    <xdr:sp macro="" textlink="">
      <xdr:nvSpPr>
        <xdr:cNvPr id="77" name="楕円 76"/>
        <xdr:cNvSpPr/>
      </xdr:nvSpPr>
      <xdr:spPr>
        <a:xfrm>
          <a:off x="17399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68580</xdr:rowOff>
    </xdr:to>
    <xdr:cxnSp macro="">
      <xdr:nvCxnSpPr>
        <xdr:cNvPr id="78" name="直線コネクタ 77"/>
        <xdr:cNvCxnSpPr/>
      </xdr:nvCxnSpPr>
      <xdr:spPr>
        <a:xfrm flipV="1">
          <a:off x="1790700" y="624459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xdr:cNvSpPr txBox="1"/>
      </xdr:nvSpPr>
      <xdr:spPr>
        <a:xfrm>
          <a:off x="317056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xdr:cNvSpPr txBox="1"/>
      </xdr:nvSpPr>
      <xdr:spPr>
        <a:xfrm>
          <a:off x="238570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xdr:cNvSpPr txBox="1"/>
      </xdr:nvSpPr>
      <xdr:spPr>
        <a:xfrm>
          <a:off x="161100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78757</xdr:rowOff>
    </xdr:from>
    <xdr:ext cx="405111" cy="259045"/>
    <xdr:sp macro="" textlink="">
      <xdr:nvSpPr>
        <xdr:cNvPr id="82" name="n_1mainValue【道路】&#10;有形固定資産減価償却率"/>
        <xdr:cNvSpPr txBox="1"/>
      </xdr:nvSpPr>
      <xdr:spPr>
        <a:xfrm>
          <a:off x="317056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3" name="n_2mainValue【道路】&#10;有形固定資産減価償却率"/>
        <xdr:cNvSpPr txBox="1"/>
      </xdr:nvSpPr>
      <xdr:spPr>
        <a:xfrm>
          <a:off x="23857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84" name="n_3mainValue【道路】&#10;有形固定資産減価償却率"/>
        <xdr:cNvSpPr txBox="1"/>
      </xdr:nvSpPr>
      <xdr:spPr>
        <a:xfrm>
          <a:off x="161100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9219565" y="5534391"/>
          <a:ext cx="0" cy="146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9258300" y="700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9154160" y="70039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9258300" y="531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9154160" y="5534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156394</xdr:rowOff>
    </xdr:from>
    <xdr:ext cx="469744" cy="259045"/>
    <xdr:sp macro="" textlink="">
      <xdr:nvSpPr>
        <xdr:cNvPr id="111" name="【道路】&#10;一人当たり延長平均値テキスト"/>
        <xdr:cNvSpPr txBox="1"/>
      </xdr:nvSpPr>
      <xdr:spPr>
        <a:xfrm>
          <a:off x="9258300" y="65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9192260" y="65444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8445500" y="654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7670800" y="6513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6873240" y="6533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15525</xdr:rowOff>
    </xdr:from>
    <xdr:to>
      <xdr:col>55</xdr:col>
      <xdr:colOff>50800</xdr:colOff>
      <xdr:row>37</xdr:row>
      <xdr:rowOff>117125</xdr:rowOff>
    </xdr:to>
    <xdr:sp macro="" textlink="">
      <xdr:nvSpPr>
        <xdr:cNvPr id="121" name="楕円 120"/>
        <xdr:cNvSpPr/>
      </xdr:nvSpPr>
      <xdr:spPr>
        <a:xfrm>
          <a:off x="9192260" y="62182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38402</xdr:rowOff>
    </xdr:from>
    <xdr:ext cx="534377" cy="259045"/>
    <xdr:sp macro="" textlink="">
      <xdr:nvSpPr>
        <xdr:cNvPr id="122" name="【道路】&#10;一人当たり延長該当値テキスト"/>
        <xdr:cNvSpPr txBox="1"/>
      </xdr:nvSpPr>
      <xdr:spPr>
        <a:xfrm>
          <a:off x="9258300" y="60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20554</xdr:rowOff>
    </xdr:from>
    <xdr:to>
      <xdr:col>50</xdr:col>
      <xdr:colOff>165100</xdr:colOff>
      <xdr:row>37</xdr:row>
      <xdr:rowOff>122154</xdr:rowOff>
    </xdr:to>
    <xdr:sp macro="" textlink="">
      <xdr:nvSpPr>
        <xdr:cNvPr id="123" name="楕円 122"/>
        <xdr:cNvSpPr/>
      </xdr:nvSpPr>
      <xdr:spPr>
        <a:xfrm>
          <a:off x="8445500" y="622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66325</xdr:rowOff>
    </xdr:from>
    <xdr:to>
      <xdr:col>55</xdr:col>
      <xdr:colOff>0</xdr:colOff>
      <xdr:row>37</xdr:row>
      <xdr:rowOff>71354</xdr:rowOff>
    </xdr:to>
    <xdr:cxnSp macro="">
      <xdr:nvCxnSpPr>
        <xdr:cNvPr id="124" name="直線コネクタ 123"/>
        <xdr:cNvCxnSpPr/>
      </xdr:nvCxnSpPr>
      <xdr:spPr>
        <a:xfrm flipV="1">
          <a:off x="8496300" y="6269005"/>
          <a:ext cx="7239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31024</xdr:rowOff>
    </xdr:from>
    <xdr:to>
      <xdr:col>46</xdr:col>
      <xdr:colOff>38100</xdr:colOff>
      <xdr:row>37</xdr:row>
      <xdr:rowOff>132624</xdr:rowOff>
    </xdr:to>
    <xdr:sp macro="" textlink="">
      <xdr:nvSpPr>
        <xdr:cNvPr id="125" name="楕円 124"/>
        <xdr:cNvSpPr/>
      </xdr:nvSpPr>
      <xdr:spPr>
        <a:xfrm>
          <a:off x="7670800" y="62337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71354</xdr:rowOff>
    </xdr:from>
    <xdr:to>
      <xdr:col>50</xdr:col>
      <xdr:colOff>114300</xdr:colOff>
      <xdr:row>37</xdr:row>
      <xdr:rowOff>81824</xdr:rowOff>
    </xdr:to>
    <xdr:cxnSp macro="">
      <xdr:nvCxnSpPr>
        <xdr:cNvPr id="126" name="直線コネクタ 125"/>
        <xdr:cNvCxnSpPr/>
      </xdr:nvCxnSpPr>
      <xdr:spPr>
        <a:xfrm flipV="1">
          <a:off x="7713980" y="6274034"/>
          <a:ext cx="78232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41082</xdr:rowOff>
    </xdr:from>
    <xdr:to>
      <xdr:col>41</xdr:col>
      <xdr:colOff>101600</xdr:colOff>
      <xdr:row>37</xdr:row>
      <xdr:rowOff>142682</xdr:rowOff>
    </xdr:to>
    <xdr:sp macro="" textlink="">
      <xdr:nvSpPr>
        <xdr:cNvPr id="127" name="楕円 126"/>
        <xdr:cNvSpPr/>
      </xdr:nvSpPr>
      <xdr:spPr>
        <a:xfrm>
          <a:off x="6873240" y="62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81824</xdr:rowOff>
    </xdr:from>
    <xdr:to>
      <xdr:col>45</xdr:col>
      <xdr:colOff>177800</xdr:colOff>
      <xdr:row>37</xdr:row>
      <xdr:rowOff>91882</xdr:rowOff>
    </xdr:to>
    <xdr:cxnSp macro="">
      <xdr:nvCxnSpPr>
        <xdr:cNvPr id="128" name="直線コネクタ 127"/>
        <xdr:cNvCxnSpPr/>
      </xdr:nvCxnSpPr>
      <xdr:spPr>
        <a:xfrm flipV="1">
          <a:off x="6924040" y="6284504"/>
          <a:ext cx="78994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98879</xdr:rowOff>
    </xdr:from>
    <xdr:ext cx="469744" cy="259045"/>
    <xdr:sp macro="" textlink="">
      <xdr:nvSpPr>
        <xdr:cNvPr id="129" name="n_1aveValue【道路】&#10;一人当たり延長"/>
        <xdr:cNvSpPr txBox="1"/>
      </xdr:nvSpPr>
      <xdr:spPr>
        <a:xfrm>
          <a:off x="8271587" y="663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xdr:cNvSpPr txBox="1"/>
      </xdr:nvSpPr>
      <xdr:spPr>
        <a:xfrm>
          <a:off x="7509587" y="660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xdr:cNvSpPr txBox="1"/>
      </xdr:nvSpPr>
      <xdr:spPr>
        <a:xfrm>
          <a:off x="6712027" y="662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138681</xdr:rowOff>
    </xdr:from>
    <xdr:ext cx="534377" cy="259045"/>
    <xdr:sp macro="" textlink="">
      <xdr:nvSpPr>
        <xdr:cNvPr id="132" name="n_1mainValue【道路】&#10;一人当たり延長"/>
        <xdr:cNvSpPr txBox="1"/>
      </xdr:nvSpPr>
      <xdr:spPr>
        <a:xfrm>
          <a:off x="8239271" y="600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149151</xdr:rowOff>
    </xdr:from>
    <xdr:ext cx="534377" cy="259045"/>
    <xdr:sp macro="" textlink="">
      <xdr:nvSpPr>
        <xdr:cNvPr id="133" name="n_2mainValue【道路】&#10;一人当たり延長"/>
        <xdr:cNvSpPr txBox="1"/>
      </xdr:nvSpPr>
      <xdr:spPr>
        <a:xfrm>
          <a:off x="7477271" y="601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159209</xdr:rowOff>
    </xdr:from>
    <xdr:ext cx="534377" cy="259045"/>
    <xdr:sp macro="" textlink="">
      <xdr:nvSpPr>
        <xdr:cNvPr id="134" name="n_3mainValue【道路】&#10;一人当たり延長"/>
        <xdr:cNvSpPr txBox="1"/>
      </xdr:nvSpPr>
      <xdr:spPr>
        <a:xfrm>
          <a:off x="6702571" y="60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086225" y="9261022"/>
          <a:ext cx="0" cy="1430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124960" y="1069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020820" y="10691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124960" y="9872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036060" y="9894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312160" y="99167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514600" y="99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73990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73297</xdr:rowOff>
    </xdr:from>
    <xdr:to>
      <xdr:col>24</xdr:col>
      <xdr:colOff>114300</xdr:colOff>
      <xdr:row>59</xdr:row>
      <xdr:rowOff>3447</xdr:rowOff>
    </xdr:to>
    <xdr:sp macro="" textlink="">
      <xdr:nvSpPr>
        <xdr:cNvPr id="175" name="楕円 174"/>
        <xdr:cNvSpPr/>
      </xdr:nvSpPr>
      <xdr:spPr>
        <a:xfrm>
          <a:off x="4036060" y="9796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96174</xdr:rowOff>
    </xdr:from>
    <xdr:ext cx="405111" cy="259045"/>
    <xdr:sp macro="" textlink="">
      <xdr:nvSpPr>
        <xdr:cNvPr id="176" name="【橋りょう・トンネル】&#10;有形固定資産減価償却率該当値テキスト"/>
        <xdr:cNvSpPr txBox="1"/>
      </xdr:nvSpPr>
      <xdr:spPr>
        <a:xfrm>
          <a:off x="4124960" y="965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101056</xdr:rowOff>
    </xdr:from>
    <xdr:to>
      <xdr:col>20</xdr:col>
      <xdr:colOff>38100</xdr:colOff>
      <xdr:row>59</xdr:row>
      <xdr:rowOff>31206</xdr:rowOff>
    </xdr:to>
    <xdr:sp macro="" textlink="">
      <xdr:nvSpPr>
        <xdr:cNvPr id="177" name="楕円 176"/>
        <xdr:cNvSpPr/>
      </xdr:nvSpPr>
      <xdr:spPr>
        <a:xfrm>
          <a:off x="3312160" y="98241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124097</xdr:rowOff>
    </xdr:from>
    <xdr:to>
      <xdr:col>24</xdr:col>
      <xdr:colOff>63500</xdr:colOff>
      <xdr:row>58</xdr:row>
      <xdr:rowOff>151856</xdr:rowOff>
    </xdr:to>
    <xdr:cxnSp macro="">
      <xdr:nvCxnSpPr>
        <xdr:cNvPr id="178" name="直線コネクタ 177"/>
        <xdr:cNvCxnSpPr/>
      </xdr:nvCxnSpPr>
      <xdr:spPr>
        <a:xfrm flipV="1">
          <a:off x="3355340" y="9847217"/>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128815</xdr:rowOff>
    </xdr:from>
    <xdr:to>
      <xdr:col>15</xdr:col>
      <xdr:colOff>101600</xdr:colOff>
      <xdr:row>59</xdr:row>
      <xdr:rowOff>58965</xdr:rowOff>
    </xdr:to>
    <xdr:sp macro="" textlink="">
      <xdr:nvSpPr>
        <xdr:cNvPr id="179" name="楕円 178"/>
        <xdr:cNvSpPr/>
      </xdr:nvSpPr>
      <xdr:spPr>
        <a:xfrm>
          <a:off x="2514600" y="9851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151856</xdr:rowOff>
    </xdr:from>
    <xdr:to>
      <xdr:col>19</xdr:col>
      <xdr:colOff>177800</xdr:colOff>
      <xdr:row>59</xdr:row>
      <xdr:rowOff>8165</xdr:rowOff>
    </xdr:to>
    <xdr:cxnSp macro="">
      <xdr:nvCxnSpPr>
        <xdr:cNvPr id="180" name="直線コネクタ 179"/>
        <xdr:cNvCxnSpPr/>
      </xdr:nvCxnSpPr>
      <xdr:spPr>
        <a:xfrm flipV="1">
          <a:off x="2565400" y="9874976"/>
          <a:ext cx="78994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154940</xdr:rowOff>
    </xdr:from>
    <xdr:to>
      <xdr:col>10</xdr:col>
      <xdr:colOff>165100</xdr:colOff>
      <xdr:row>59</xdr:row>
      <xdr:rowOff>85090</xdr:rowOff>
    </xdr:to>
    <xdr:sp macro="" textlink="">
      <xdr:nvSpPr>
        <xdr:cNvPr id="181" name="楕円 180"/>
        <xdr:cNvSpPr/>
      </xdr:nvSpPr>
      <xdr:spPr>
        <a:xfrm>
          <a:off x="1739900" y="987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8165</xdr:rowOff>
    </xdr:from>
    <xdr:to>
      <xdr:col>15</xdr:col>
      <xdr:colOff>50800</xdr:colOff>
      <xdr:row>59</xdr:row>
      <xdr:rowOff>34290</xdr:rowOff>
    </xdr:to>
    <xdr:cxnSp macro="">
      <xdr:nvCxnSpPr>
        <xdr:cNvPr id="182" name="直線コネクタ 181"/>
        <xdr:cNvCxnSpPr/>
      </xdr:nvCxnSpPr>
      <xdr:spPr>
        <a:xfrm flipV="1">
          <a:off x="1790700" y="9898925"/>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170564" y="1000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xdr:cNvSpPr txBox="1"/>
      </xdr:nvSpPr>
      <xdr:spPr>
        <a:xfrm>
          <a:off x="2385704" y="999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611004" y="10060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47733</xdr:rowOff>
    </xdr:from>
    <xdr:ext cx="405111" cy="259045"/>
    <xdr:sp macro="" textlink="">
      <xdr:nvSpPr>
        <xdr:cNvPr id="186" name="n_1mainValue【橋りょう・トンネル】&#10;有形固定資産減価償却率"/>
        <xdr:cNvSpPr txBox="1"/>
      </xdr:nvSpPr>
      <xdr:spPr>
        <a:xfrm>
          <a:off x="3170564" y="960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75492</xdr:rowOff>
    </xdr:from>
    <xdr:ext cx="405111" cy="259045"/>
    <xdr:sp macro="" textlink="">
      <xdr:nvSpPr>
        <xdr:cNvPr id="187" name="n_2mainValue【橋りょう・トンネル】&#10;有形固定資産減価償却率"/>
        <xdr:cNvSpPr txBox="1"/>
      </xdr:nvSpPr>
      <xdr:spPr>
        <a:xfrm>
          <a:off x="2385704" y="963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101617</xdr:rowOff>
    </xdr:from>
    <xdr:ext cx="405111" cy="259045"/>
    <xdr:sp macro="" textlink="">
      <xdr:nvSpPr>
        <xdr:cNvPr id="188" name="n_3mainValue【橋りょう・トンネル】&#10;有形固定資産減価償却率"/>
        <xdr:cNvSpPr txBox="1"/>
      </xdr:nvSpPr>
      <xdr:spPr>
        <a:xfrm>
          <a:off x="161100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9219565" y="9429240"/>
          <a:ext cx="0" cy="1429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9258300" y="108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9154160" y="10858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9258300" y="9212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9154160" y="9429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9" name="【橋りょう・トンネル】&#10;一人当たり有形固定資産（償却資産）額平均値テキスト"/>
        <xdr:cNvSpPr txBox="1"/>
      </xdr:nvSpPr>
      <xdr:spPr>
        <a:xfrm>
          <a:off x="9258300" y="10729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9192260" y="107468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8445500" y="1074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7670800" y="107488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6873240" y="107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116076</xdr:rowOff>
    </xdr:from>
    <xdr:to>
      <xdr:col>55</xdr:col>
      <xdr:colOff>50800</xdr:colOff>
      <xdr:row>64</xdr:row>
      <xdr:rowOff>46226</xdr:rowOff>
    </xdr:to>
    <xdr:sp macro="" textlink="">
      <xdr:nvSpPr>
        <xdr:cNvPr id="229" name="楕円 228"/>
        <xdr:cNvSpPr/>
      </xdr:nvSpPr>
      <xdr:spPr>
        <a:xfrm>
          <a:off x="9192260" y="10677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138953</xdr:rowOff>
    </xdr:from>
    <xdr:ext cx="599010" cy="259045"/>
    <xdr:sp macro="" textlink="">
      <xdr:nvSpPr>
        <xdr:cNvPr id="230" name="【橋りょう・トンネル】&#10;一人当たり有形固定資産（償却資産）額該当値テキスト"/>
        <xdr:cNvSpPr txBox="1"/>
      </xdr:nvSpPr>
      <xdr:spPr>
        <a:xfrm>
          <a:off x="9258300" y="1053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117204</xdr:rowOff>
    </xdr:from>
    <xdr:to>
      <xdr:col>50</xdr:col>
      <xdr:colOff>165100</xdr:colOff>
      <xdr:row>64</xdr:row>
      <xdr:rowOff>47354</xdr:rowOff>
    </xdr:to>
    <xdr:sp macro="" textlink="">
      <xdr:nvSpPr>
        <xdr:cNvPr id="231" name="楕円 230"/>
        <xdr:cNvSpPr/>
      </xdr:nvSpPr>
      <xdr:spPr>
        <a:xfrm>
          <a:off x="8445500" y="10678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166876</xdr:rowOff>
    </xdr:from>
    <xdr:to>
      <xdr:col>55</xdr:col>
      <xdr:colOff>0</xdr:colOff>
      <xdr:row>63</xdr:row>
      <xdr:rowOff>168004</xdr:rowOff>
    </xdr:to>
    <xdr:cxnSp macro="">
      <xdr:nvCxnSpPr>
        <xdr:cNvPr id="232" name="直線コネクタ 231"/>
        <xdr:cNvCxnSpPr/>
      </xdr:nvCxnSpPr>
      <xdr:spPr>
        <a:xfrm flipV="1">
          <a:off x="8496300" y="10728196"/>
          <a:ext cx="723900" cy="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118496</xdr:rowOff>
    </xdr:from>
    <xdr:to>
      <xdr:col>46</xdr:col>
      <xdr:colOff>38100</xdr:colOff>
      <xdr:row>64</xdr:row>
      <xdr:rowOff>48646</xdr:rowOff>
    </xdr:to>
    <xdr:sp macro="" textlink="">
      <xdr:nvSpPr>
        <xdr:cNvPr id="233" name="楕円 232"/>
        <xdr:cNvSpPr/>
      </xdr:nvSpPr>
      <xdr:spPr>
        <a:xfrm>
          <a:off x="7670800" y="106798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168004</xdr:rowOff>
    </xdr:from>
    <xdr:to>
      <xdr:col>50</xdr:col>
      <xdr:colOff>114300</xdr:colOff>
      <xdr:row>63</xdr:row>
      <xdr:rowOff>169296</xdr:rowOff>
    </xdr:to>
    <xdr:cxnSp macro="">
      <xdr:nvCxnSpPr>
        <xdr:cNvPr id="234" name="直線コネクタ 233"/>
        <xdr:cNvCxnSpPr/>
      </xdr:nvCxnSpPr>
      <xdr:spPr>
        <a:xfrm flipV="1">
          <a:off x="7713980" y="10729324"/>
          <a:ext cx="782320" cy="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120304</xdr:rowOff>
    </xdr:from>
    <xdr:to>
      <xdr:col>41</xdr:col>
      <xdr:colOff>101600</xdr:colOff>
      <xdr:row>64</xdr:row>
      <xdr:rowOff>50454</xdr:rowOff>
    </xdr:to>
    <xdr:sp macro="" textlink="">
      <xdr:nvSpPr>
        <xdr:cNvPr id="235" name="楕円 234"/>
        <xdr:cNvSpPr/>
      </xdr:nvSpPr>
      <xdr:spPr>
        <a:xfrm>
          <a:off x="6873240" y="10681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169296</xdr:rowOff>
    </xdr:from>
    <xdr:to>
      <xdr:col>45</xdr:col>
      <xdr:colOff>177800</xdr:colOff>
      <xdr:row>63</xdr:row>
      <xdr:rowOff>171104</xdr:rowOff>
    </xdr:to>
    <xdr:cxnSp macro="">
      <xdr:nvCxnSpPr>
        <xdr:cNvPr id="236" name="直線コネクタ 235"/>
        <xdr:cNvCxnSpPr/>
      </xdr:nvCxnSpPr>
      <xdr:spPr>
        <a:xfrm flipV="1">
          <a:off x="6924040" y="10730616"/>
          <a:ext cx="78994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37" name="n_1aveValue【橋りょう・トンネル】&#10;一人当たり有形固定資産（償却資産）額"/>
        <xdr:cNvSpPr txBox="1"/>
      </xdr:nvSpPr>
      <xdr:spPr>
        <a:xfrm>
          <a:off x="8214575" y="1083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38" name="n_2aveValue【橋りょう・トンネル】&#10;一人当たり有形固定資産（償却資産）額"/>
        <xdr:cNvSpPr txBox="1"/>
      </xdr:nvSpPr>
      <xdr:spPr>
        <a:xfrm>
          <a:off x="7444955" y="1084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124692</xdr:rowOff>
    </xdr:from>
    <xdr:ext cx="599010" cy="259045"/>
    <xdr:sp macro="" textlink="">
      <xdr:nvSpPr>
        <xdr:cNvPr id="239" name="n_3aveValue【橋りょう・トンネル】&#10;一人当たり有形固定資産（償却資産）額"/>
        <xdr:cNvSpPr txBox="1"/>
      </xdr:nvSpPr>
      <xdr:spPr>
        <a:xfrm>
          <a:off x="6670255" y="1085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63881</xdr:rowOff>
    </xdr:from>
    <xdr:ext cx="599010" cy="259045"/>
    <xdr:sp macro="" textlink="">
      <xdr:nvSpPr>
        <xdr:cNvPr id="240" name="n_1mainValue【橋りょう・トンネル】&#10;一人当たり有形固定資産（償却資産）額"/>
        <xdr:cNvSpPr txBox="1"/>
      </xdr:nvSpPr>
      <xdr:spPr>
        <a:xfrm>
          <a:off x="8214575" y="1045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65173</xdr:rowOff>
    </xdr:from>
    <xdr:ext cx="599010" cy="259045"/>
    <xdr:sp macro="" textlink="">
      <xdr:nvSpPr>
        <xdr:cNvPr id="241" name="n_2mainValue【橋りょう・トンネル】&#10;一人当たり有形固定資産（償却資産）額"/>
        <xdr:cNvSpPr txBox="1"/>
      </xdr:nvSpPr>
      <xdr:spPr>
        <a:xfrm>
          <a:off x="7444955" y="1045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66981</xdr:rowOff>
    </xdr:from>
    <xdr:ext cx="599010" cy="259045"/>
    <xdr:sp macro="" textlink="">
      <xdr:nvSpPr>
        <xdr:cNvPr id="242" name="n_3mainValue【橋りょう・トンネル】&#10;一人当たり有形固定資産（償却資産）額"/>
        <xdr:cNvSpPr txBox="1"/>
      </xdr:nvSpPr>
      <xdr:spPr>
        <a:xfrm>
          <a:off x="6670255" y="1046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086225" y="1298720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124960" y="145536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020820" y="145498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xdr:cNvSpPr txBox="1"/>
      </xdr:nvSpPr>
      <xdr:spPr>
        <a:xfrm>
          <a:off x="4124960" y="1350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036060" y="1352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312160" y="135873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514600" y="13545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739900" y="13529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3629</xdr:rowOff>
    </xdr:from>
    <xdr:to>
      <xdr:col>24</xdr:col>
      <xdr:colOff>114300</xdr:colOff>
      <xdr:row>80</xdr:row>
      <xdr:rowOff>105229</xdr:rowOff>
    </xdr:to>
    <xdr:sp macro="" textlink="">
      <xdr:nvSpPr>
        <xdr:cNvPr id="283" name="楕円 282"/>
        <xdr:cNvSpPr/>
      </xdr:nvSpPr>
      <xdr:spPr>
        <a:xfrm>
          <a:off x="4036060" y="1341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26506</xdr:rowOff>
    </xdr:from>
    <xdr:ext cx="405111" cy="259045"/>
    <xdr:sp macro="" textlink="">
      <xdr:nvSpPr>
        <xdr:cNvPr id="284" name="【公営住宅】&#10;有形固定資産減価償却率該当値テキスト"/>
        <xdr:cNvSpPr txBox="1"/>
      </xdr:nvSpPr>
      <xdr:spPr>
        <a:xfrm>
          <a:off x="4124960" y="1327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28121</xdr:rowOff>
    </xdr:from>
    <xdr:to>
      <xdr:col>20</xdr:col>
      <xdr:colOff>38100</xdr:colOff>
      <xdr:row>80</xdr:row>
      <xdr:rowOff>129721</xdr:rowOff>
    </xdr:to>
    <xdr:sp macro="" textlink="">
      <xdr:nvSpPr>
        <xdr:cNvPr id="285" name="楕円 284"/>
        <xdr:cNvSpPr/>
      </xdr:nvSpPr>
      <xdr:spPr>
        <a:xfrm>
          <a:off x="3312160" y="134393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54429</xdr:rowOff>
    </xdr:from>
    <xdr:to>
      <xdr:col>24</xdr:col>
      <xdr:colOff>63500</xdr:colOff>
      <xdr:row>80</xdr:row>
      <xdr:rowOff>78921</xdr:rowOff>
    </xdr:to>
    <xdr:cxnSp macro="">
      <xdr:nvCxnSpPr>
        <xdr:cNvPr id="286" name="直線コネクタ 285"/>
        <xdr:cNvCxnSpPr/>
      </xdr:nvCxnSpPr>
      <xdr:spPr>
        <a:xfrm flipV="1">
          <a:off x="3355340" y="13465629"/>
          <a:ext cx="73152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29755</xdr:rowOff>
    </xdr:from>
    <xdr:to>
      <xdr:col>15</xdr:col>
      <xdr:colOff>101600</xdr:colOff>
      <xdr:row>81</xdr:row>
      <xdr:rowOff>131355</xdr:rowOff>
    </xdr:to>
    <xdr:sp macro="" textlink="">
      <xdr:nvSpPr>
        <xdr:cNvPr id="287" name="楕円 286"/>
        <xdr:cNvSpPr/>
      </xdr:nvSpPr>
      <xdr:spPr>
        <a:xfrm>
          <a:off x="2514600" y="1360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78921</xdr:rowOff>
    </xdr:from>
    <xdr:to>
      <xdr:col>19</xdr:col>
      <xdr:colOff>177800</xdr:colOff>
      <xdr:row>81</xdr:row>
      <xdr:rowOff>80555</xdr:rowOff>
    </xdr:to>
    <xdr:cxnSp macro="">
      <xdr:nvCxnSpPr>
        <xdr:cNvPr id="288" name="直線コネクタ 287"/>
        <xdr:cNvCxnSpPr/>
      </xdr:nvCxnSpPr>
      <xdr:spPr>
        <a:xfrm flipV="1">
          <a:off x="2565400" y="13490121"/>
          <a:ext cx="789940" cy="16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54248</xdr:rowOff>
    </xdr:from>
    <xdr:to>
      <xdr:col>10</xdr:col>
      <xdr:colOff>165100</xdr:colOff>
      <xdr:row>81</xdr:row>
      <xdr:rowOff>155848</xdr:rowOff>
    </xdr:to>
    <xdr:sp macro="" textlink="">
      <xdr:nvSpPr>
        <xdr:cNvPr id="289" name="楕円 288"/>
        <xdr:cNvSpPr/>
      </xdr:nvSpPr>
      <xdr:spPr>
        <a:xfrm>
          <a:off x="1739900" y="136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80555</xdr:rowOff>
    </xdr:from>
    <xdr:to>
      <xdr:col>15</xdr:col>
      <xdr:colOff>50800</xdr:colOff>
      <xdr:row>81</xdr:row>
      <xdr:rowOff>105048</xdr:rowOff>
    </xdr:to>
    <xdr:cxnSp macro="">
      <xdr:nvCxnSpPr>
        <xdr:cNvPr id="290" name="直線コネクタ 289"/>
        <xdr:cNvCxnSpPr/>
      </xdr:nvCxnSpPr>
      <xdr:spPr>
        <a:xfrm flipV="1">
          <a:off x="1790700" y="13659395"/>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xdr:cNvSpPr txBox="1"/>
      </xdr:nvSpPr>
      <xdr:spPr>
        <a:xfrm>
          <a:off x="3170564" y="1368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xdr:cNvSpPr txBox="1"/>
      </xdr:nvSpPr>
      <xdr:spPr>
        <a:xfrm>
          <a:off x="2385704" y="1332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xdr:cNvSpPr txBox="1"/>
      </xdr:nvSpPr>
      <xdr:spPr>
        <a:xfrm>
          <a:off x="1611004" y="1330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146248</xdr:rowOff>
    </xdr:from>
    <xdr:ext cx="405111" cy="259045"/>
    <xdr:sp macro="" textlink="">
      <xdr:nvSpPr>
        <xdr:cNvPr id="294" name="n_1mainValue【公営住宅】&#10;有形固定資産減価償却率"/>
        <xdr:cNvSpPr txBox="1"/>
      </xdr:nvSpPr>
      <xdr:spPr>
        <a:xfrm>
          <a:off x="3170564" y="1322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122482</xdr:rowOff>
    </xdr:from>
    <xdr:ext cx="405111" cy="259045"/>
    <xdr:sp macro="" textlink="">
      <xdr:nvSpPr>
        <xdr:cNvPr id="295" name="n_2mainValue【公営住宅】&#10;有形固定資産減価償却率"/>
        <xdr:cNvSpPr txBox="1"/>
      </xdr:nvSpPr>
      <xdr:spPr>
        <a:xfrm>
          <a:off x="2385704" y="1370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146975</xdr:rowOff>
    </xdr:from>
    <xdr:ext cx="405111" cy="259045"/>
    <xdr:sp macro="" textlink="">
      <xdr:nvSpPr>
        <xdr:cNvPr id="296" name="n_3mainValue【公営住宅】&#10;有形固定資産減価償却率"/>
        <xdr:cNvSpPr txBox="1"/>
      </xdr:nvSpPr>
      <xdr:spPr>
        <a:xfrm>
          <a:off x="1611004" y="1372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9219565" y="13023941"/>
          <a:ext cx="0" cy="1559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9258300" y="1458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9154160" y="14583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9258300" y="1280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9154160" y="130239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27" name="【公営住宅】&#10;一人当たり面積平均値テキスト"/>
        <xdr:cNvSpPr txBox="1"/>
      </xdr:nvSpPr>
      <xdr:spPr>
        <a:xfrm>
          <a:off x="9258300" y="14412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9192260" y="14429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8445500" y="1444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7670800" y="144340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6873240" y="1444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337" name="楕円 336"/>
        <xdr:cNvSpPr/>
      </xdr:nvSpPr>
      <xdr:spPr>
        <a:xfrm>
          <a:off x="9192260" y="143738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147338</xdr:rowOff>
    </xdr:from>
    <xdr:ext cx="469744" cy="259045"/>
    <xdr:sp macro="" textlink="">
      <xdr:nvSpPr>
        <xdr:cNvPr id="338" name="【公営住宅】&#10;一人当たり面積該当値テキスト"/>
        <xdr:cNvSpPr txBox="1"/>
      </xdr:nvSpPr>
      <xdr:spPr>
        <a:xfrm>
          <a:off x="9258300" y="1422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125440</xdr:rowOff>
    </xdr:from>
    <xdr:to>
      <xdr:col>50</xdr:col>
      <xdr:colOff>165100</xdr:colOff>
      <xdr:row>86</xdr:row>
      <xdr:rowOff>55590</xdr:rowOff>
    </xdr:to>
    <xdr:sp macro="" textlink="">
      <xdr:nvSpPr>
        <xdr:cNvPr id="339" name="楕円 338"/>
        <xdr:cNvSpPr/>
      </xdr:nvSpPr>
      <xdr:spPr>
        <a:xfrm>
          <a:off x="8445500" y="14374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4790</xdr:rowOff>
    </xdr:to>
    <xdr:cxnSp macro="">
      <xdr:nvCxnSpPr>
        <xdr:cNvPr id="340" name="直線コネクタ 339"/>
        <xdr:cNvCxnSpPr/>
      </xdr:nvCxnSpPr>
      <xdr:spPr>
        <a:xfrm flipV="1">
          <a:off x="8496300" y="14420851"/>
          <a:ext cx="7239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127073</xdr:rowOff>
    </xdr:from>
    <xdr:to>
      <xdr:col>46</xdr:col>
      <xdr:colOff>38100</xdr:colOff>
      <xdr:row>86</xdr:row>
      <xdr:rowOff>57223</xdr:rowOff>
    </xdr:to>
    <xdr:sp macro="" textlink="">
      <xdr:nvSpPr>
        <xdr:cNvPr id="341" name="楕円 340"/>
        <xdr:cNvSpPr/>
      </xdr:nvSpPr>
      <xdr:spPr>
        <a:xfrm>
          <a:off x="7670800" y="143764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4790</xdr:rowOff>
    </xdr:from>
    <xdr:to>
      <xdr:col>50</xdr:col>
      <xdr:colOff>114300</xdr:colOff>
      <xdr:row>86</xdr:row>
      <xdr:rowOff>6423</xdr:rowOff>
    </xdr:to>
    <xdr:cxnSp macro="">
      <xdr:nvCxnSpPr>
        <xdr:cNvPr id="342" name="直線コネクタ 341"/>
        <xdr:cNvCxnSpPr/>
      </xdr:nvCxnSpPr>
      <xdr:spPr>
        <a:xfrm flipV="1">
          <a:off x="7713980" y="14421830"/>
          <a:ext cx="7823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130175</xdr:rowOff>
    </xdr:from>
    <xdr:to>
      <xdr:col>41</xdr:col>
      <xdr:colOff>101600</xdr:colOff>
      <xdr:row>86</xdr:row>
      <xdr:rowOff>60325</xdr:rowOff>
    </xdr:to>
    <xdr:sp macro="" textlink="">
      <xdr:nvSpPr>
        <xdr:cNvPr id="343" name="楕円 342"/>
        <xdr:cNvSpPr/>
      </xdr:nvSpPr>
      <xdr:spPr>
        <a:xfrm>
          <a:off x="6873240" y="1437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6423</xdr:rowOff>
    </xdr:from>
    <xdr:to>
      <xdr:col>45</xdr:col>
      <xdr:colOff>177800</xdr:colOff>
      <xdr:row>86</xdr:row>
      <xdr:rowOff>9525</xdr:rowOff>
    </xdr:to>
    <xdr:cxnSp macro="">
      <xdr:nvCxnSpPr>
        <xdr:cNvPr id="344" name="直線コネクタ 343"/>
        <xdr:cNvCxnSpPr/>
      </xdr:nvCxnSpPr>
      <xdr:spPr>
        <a:xfrm flipV="1">
          <a:off x="6924040" y="14423463"/>
          <a:ext cx="78994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45" name="n_1aveValue【公営住宅】&#10;一人当たり面積"/>
        <xdr:cNvSpPr txBox="1"/>
      </xdr:nvSpPr>
      <xdr:spPr>
        <a:xfrm>
          <a:off x="8271587" y="1453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46" name="n_2aveValue【公営住宅】&#10;一人当たり面積"/>
        <xdr:cNvSpPr txBox="1"/>
      </xdr:nvSpPr>
      <xdr:spPr>
        <a:xfrm>
          <a:off x="7509587" y="1452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47" name="n_3aveValue【公営住宅】&#10;一人当たり面積"/>
        <xdr:cNvSpPr txBox="1"/>
      </xdr:nvSpPr>
      <xdr:spPr>
        <a:xfrm>
          <a:off x="6712027" y="1453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72117</xdr:rowOff>
    </xdr:from>
    <xdr:ext cx="469744" cy="259045"/>
    <xdr:sp macro="" textlink="">
      <xdr:nvSpPr>
        <xdr:cNvPr id="348" name="n_1mainValue【公営住宅】&#10;一人当たり面積"/>
        <xdr:cNvSpPr txBox="1"/>
      </xdr:nvSpPr>
      <xdr:spPr>
        <a:xfrm>
          <a:off x="8271587" y="1415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73750</xdr:rowOff>
    </xdr:from>
    <xdr:ext cx="469744" cy="259045"/>
    <xdr:sp macro="" textlink="">
      <xdr:nvSpPr>
        <xdr:cNvPr id="349" name="n_2mainValue【公営住宅】&#10;一人当たり面積"/>
        <xdr:cNvSpPr txBox="1"/>
      </xdr:nvSpPr>
      <xdr:spPr>
        <a:xfrm>
          <a:off x="7509587" y="1415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76852</xdr:rowOff>
    </xdr:from>
    <xdr:ext cx="469744" cy="259045"/>
    <xdr:sp macro="" textlink="">
      <xdr:nvSpPr>
        <xdr:cNvPr id="350" name="n_3mainValue【公営住宅】&#10;一人当たり面積"/>
        <xdr:cNvSpPr txBox="1"/>
      </xdr:nvSpPr>
      <xdr:spPr>
        <a:xfrm>
          <a:off x="6712027" y="1415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62" name="テキスト ボックス 361"/>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0" name="テキスト ボックス 369"/>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55245</xdr:rowOff>
    </xdr:from>
    <xdr:to>
      <xdr:col>24</xdr:col>
      <xdr:colOff>62865</xdr:colOff>
      <xdr:row>108</xdr:row>
      <xdr:rowOff>87630</xdr:rowOff>
    </xdr:to>
    <xdr:cxnSp macro="">
      <xdr:nvCxnSpPr>
        <xdr:cNvPr id="374" name="直線コネクタ 373"/>
        <xdr:cNvCxnSpPr/>
      </xdr:nvCxnSpPr>
      <xdr:spPr>
        <a:xfrm flipV="1">
          <a:off x="4086225" y="16986885"/>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340478" cy="259045"/>
    <xdr:sp macro="" textlink="">
      <xdr:nvSpPr>
        <xdr:cNvPr id="375" name="【港湾・漁港】&#10;有形固定資産減価償却率最小値テキスト"/>
        <xdr:cNvSpPr txBox="1"/>
      </xdr:nvSpPr>
      <xdr:spPr>
        <a:xfrm>
          <a:off x="4124960" y="18196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76" name="直線コネクタ 375"/>
        <xdr:cNvCxnSpPr/>
      </xdr:nvCxnSpPr>
      <xdr:spPr>
        <a:xfrm>
          <a:off x="4020820" y="1819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1922</xdr:rowOff>
    </xdr:from>
    <xdr:ext cx="405111" cy="259045"/>
    <xdr:sp macro="" textlink="">
      <xdr:nvSpPr>
        <xdr:cNvPr id="377" name="【港湾・漁港】&#10;有形固定資産減価償却率最大値テキスト"/>
        <xdr:cNvSpPr txBox="1"/>
      </xdr:nvSpPr>
      <xdr:spPr>
        <a:xfrm>
          <a:off x="4124960" y="1676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55245</xdr:rowOff>
    </xdr:from>
    <xdr:to>
      <xdr:col>24</xdr:col>
      <xdr:colOff>152400</xdr:colOff>
      <xdr:row>101</xdr:row>
      <xdr:rowOff>55245</xdr:rowOff>
    </xdr:to>
    <xdr:cxnSp macro="">
      <xdr:nvCxnSpPr>
        <xdr:cNvPr id="378" name="直線コネクタ 377"/>
        <xdr:cNvCxnSpPr/>
      </xdr:nvCxnSpPr>
      <xdr:spPr>
        <a:xfrm>
          <a:off x="4020820" y="169868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90188</xdr:rowOff>
    </xdr:from>
    <xdr:ext cx="405111" cy="259045"/>
    <xdr:sp macro="" textlink="">
      <xdr:nvSpPr>
        <xdr:cNvPr id="379" name="【港湾・漁港】&#10;有形固定資産減価償却率平均値テキスト"/>
        <xdr:cNvSpPr txBox="1"/>
      </xdr:nvSpPr>
      <xdr:spPr>
        <a:xfrm>
          <a:off x="4124960" y="17189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380" name="フローチャート: 判断 379"/>
        <xdr:cNvSpPr/>
      </xdr:nvSpPr>
      <xdr:spPr>
        <a:xfrm>
          <a:off x="4036060" y="1733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74930</xdr:rowOff>
    </xdr:from>
    <xdr:to>
      <xdr:col>20</xdr:col>
      <xdr:colOff>38100</xdr:colOff>
      <xdr:row>104</xdr:row>
      <xdr:rowOff>5080</xdr:rowOff>
    </xdr:to>
    <xdr:sp macro="" textlink="">
      <xdr:nvSpPr>
        <xdr:cNvPr id="381" name="フローチャート: 判断 380"/>
        <xdr:cNvSpPr/>
      </xdr:nvSpPr>
      <xdr:spPr>
        <a:xfrm>
          <a:off x="3312160" y="17341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107314</xdr:rowOff>
    </xdr:from>
    <xdr:to>
      <xdr:col>15</xdr:col>
      <xdr:colOff>101600</xdr:colOff>
      <xdr:row>104</xdr:row>
      <xdr:rowOff>37464</xdr:rowOff>
    </xdr:to>
    <xdr:sp macro="" textlink="">
      <xdr:nvSpPr>
        <xdr:cNvPr id="382" name="フローチャート: 判断 381"/>
        <xdr:cNvSpPr/>
      </xdr:nvSpPr>
      <xdr:spPr>
        <a:xfrm>
          <a:off x="2514600" y="173742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135889</xdr:rowOff>
    </xdr:from>
    <xdr:to>
      <xdr:col>10</xdr:col>
      <xdr:colOff>165100</xdr:colOff>
      <xdr:row>104</xdr:row>
      <xdr:rowOff>66039</xdr:rowOff>
    </xdr:to>
    <xdr:sp macro="" textlink="">
      <xdr:nvSpPr>
        <xdr:cNvPr id="383" name="フローチャート: 判断 382"/>
        <xdr:cNvSpPr/>
      </xdr:nvSpPr>
      <xdr:spPr>
        <a:xfrm>
          <a:off x="1739900" y="17402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73025</xdr:rowOff>
    </xdr:from>
    <xdr:to>
      <xdr:col>24</xdr:col>
      <xdr:colOff>114300</xdr:colOff>
      <xdr:row>104</xdr:row>
      <xdr:rowOff>3175</xdr:rowOff>
    </xdr:to>
    <xdr:sp macro="" textlink="">
      <xdr:nvSpPr>
        <xdr:cNvPr id="389" name="楕円 388"/>
        <xdr:cNvSpPr/>
      </xdr:nvSpPr>
      <xdr:spPr>
        <a:xfrm>
          <a:off x="4036060" y="17339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51452</xdr:rowOff>
    </xdr:from>
    <xdr:ext cx="405111" cy="259045"/>
    <xdr:sp macro="" textlink="">
      <xdr:nvSpPr>
        <xdr:cNvPr id="390" name="【港湾・漁港】&#10;有形固定資産減価償却率該当値テキスト"/>
        <xdr:cNvSpPr txBox="1"/>
      </xdr:nvSpPr>
      <xdr:spPr>
        <a:xfrm>
          <a:off x="4124960" y="17318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101600</xdr:rowOff>
    </xdr:from>
    <xdr:to>
      <xdr:col>20</xdr:col>
      <xdr:colOff>38100</xdr:colOff>
      <xdr:row>104</xdr:row>
      <xdr:rowOff>31750</xdr:rowOff>
    </xdr:to>
    <xdr:sp macro="" textlink="">
      <xdr:nvSpPr>
        <xdr:cNvPr id="391" name="楕円 390"/>
        <xdr:cNvSpPr/>
      </xdr:nvSpPr>
      <xdr:spPr>
        <a:xfrm>
          <a:off x="3312160" y="17368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123825</xdr:rowOff>
    </xdr:from>
    <xdr:to>
      <xdr:col>24</xdr:col>
      <xdr:colOff>63500</xdr:colOff>
      <xdr:row>103</xdr:row>
      <xdr:rowOff>152400</xdr:rowOff>
    </xdr:to>
    <xdr:cxnSp macro="">
      <xdr:nvCxnSpPr>
        <xdr:cNvPr id="392" name="直線コネクタ 391"/>
        <xdr:cNvCxnSpPr/>
      </xdr:nvCxnSpPr>
      <xdr:spPr>
        <a:xfrm flipV="1">
          <a:off x="3355340" y="1739074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113030</xdr:rowOff>
    </xdr:from>
    <xdr:to>
      <xdr:col>15</xdr:col>
      <xdr:colOff>101600</xdr:colOff>
      <xdr:row>104</xdr:row>
      <xdr:rowOff>43180</xdr:rowOff>
    </xdr:to>
    <xdr:sp macro="" textlink="">
      <xdr:nvSpPr>
        <xdr:cNvPr id="393" name="楕円 392"/>
        <xdr:cNvSpPr/>
      </xdr:nvSpPr>
      <xdr:spPr>
        <a:xfrm>
          <a:off x="2514600" y="1737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152400</xdr:rowOff>
    </xdr:from>
    <xdr:to>
      <xdr:col>19</xdr:col>
      <xdr:colOff>177800</xdr:colOff>
      <xdr:row>103</xdr:row>
      <xdr:rowOff>163830</xdr:rowOff>
    </xdr:to>
    <xdr:cxnSp macro="">
      <xdr:nvCxnSpPr>
        <xdr:cNvPr id="394" name="直線コネクタ 393"/>
        <xdr:cNvCxnSpPr/>
      </xdr:nvCxnSpPr>
      <xdr:spPr>
        <a:xfrm flipV="1">
          <a:off x="2565400" y="1741932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153036</xdr:rowOff>
    </xdr:from>
    <xdr:to>
      <xdr:col>10</xdr:col>
      <xdr:colOff>165100</xdr:colOff>
      <xdr:row>104</xdr:row>
      <xdr:rowOff>83186</xdr:rowOff>
    </xdr:to>
    <xdr:sp macro="" textlink="">
      <xdr:nvSpPr>
        <xdr:cNvPr id="395" name="楕円 394"/>
        <xdr:cNvSpPr/>
      </xdr:nvSpPr>
      <xdr:spPr>
        <a:xfrm>
          <a:off x="1739900" y="17419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163830</xdr:rowOff>
    </xdr:from>
    <xdr:to>
      <xdr:col>15</xdr:col>
      <xdr:colOff>50800</xdr:colOff>
      <xdr:row>104</xdr:row>
      <xdr:rowOff>32386</xdr:rowOff>
    </xdr:to>
    <xdr:cxnSp macro="">
      <xdr:nvCxnSpPr>
        <xdr:cNvPr id="396" name="直線コネクタ 395"/>
        <xdr:cNvCxnSpPr/>
      </xdr:nvCxnSpPr>
      <xdr:spPr>
        <a:xfrm flipV="1">
          <a:off x="1790700" y="17430750"/>
          <a:ext cx="7747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21607</xdr:rowOff>
    </xdr:from>
    <xdr:ext cx="405111" cy="259045"/>
    <xdr:sp macro="" textlink="">
      <xdr:nvSpPr>
        <xdr:cNvPr id="397" name="n_1aveValue【港湾・漁港】&#10;有形固定資産減価償却率"/>
        <xdr:cNvSpPr txBox="1"/>
      </xdr:nvSpPr>
      <xdr:spPr>
        <a:xfrm>
          <a:off x="3170564" y="1712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53991</xdr:rowOff>
    </xdr:from>
    <xdr:ext cx="405111" cy="259045"/>
    <xdr:sp macro="" textlink="">
      <xdr:nvSpPr>
        <xdr:cNvPr id="398" name="n_2aveValue【港湾・漁港】&#10;有形固定資産減価償却率"/>
        <xdr:cNvSpPr txBox="1"/>
      </xdr:nvSpPr>
      <xdr:spPr>
        <a:xfrm>
          <a:off x="2385704" y="171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82566</xdr:rowOff>
    </xdr:from>
    <xdr:ext cx="405111" cy="259045"/>
    <xdr:sp macro="" textlink="">
      <xdr:nvSpPr>
        <xdr:cNvPr id="399" name="n_3aveValue【港湾・漁港】&#10;有形固定資産減価償却率"/>
        <xdr:cNvSpPr txBox="1"/>
      </xdr:nvSpPr>
      <xdr:spPr>
        <a:xfrm>
          <a:off x="161100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22877</xdr:rowOff>
    </xdr:from>
    <xdr:ext cx="405111" cy="259045"/>
    <xdr:sp macro="" textlink="">
      <xdr:nvSpPr>
        <xdr:cNvPr id="400" name="n_1mainValue【港湾・漁港】&#10;有形固定資産減価償却率"/>
        <xdr:cNvSpPr txBox="1"/>
      </xdr:nvSpPr>
      <xdr:spPr>
        <a:xfrm>
          <a:off x="3170564" y="1745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34307</xdr:rowOff>
    </xdr:from>
    <xdr:ext cx="405111" cy="259045"/>
    <xdr:sp macro="" textlink="">
      <xdr:nvSpPr>
        <xdr:cNvPr id="401" name="n_2mainValue【港湾・漁港】&#10;有形固定資産減価償却率"/>
        <xdr:cNvSpPr txBox="1"/>
      </xdr:nvSpPr>
      <xdr:spPr>
        <a:xfrm>
          <a:off x="2385704" y="1746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74313</xdr:rowOff>
    </xdr:from>
    <xdr:ext cx="405111" cy="259045"/>
    <xdr:sp macro="" textlink="">
      <xdr:nvSpPr>
        <xdr:cNvPr id="402" name="n_3mainValue【港湾・漁港】&#10;有形固定資産減価償却率"/>
        <xdr:cNvSpPr txBox="1"/>
      </xdr:nvSpPr>
      <xdr:spPr>
        <a:xfrm>
          <a:off x="1611004" y="1750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6" name="テキスト ボックス 415"/>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8" name="テキスト ボックス 417"/>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20" name="テキスト ボックス 419"/>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2" name="テキスト ボックス 421"/>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66256</xdr:rowOff>
    </xdr:from>
    <xdr:to>
      <xdr:col>54</xdr:col>
      <xdr:colOff>189865</xdr:colOff>
      <xdr:row>108</xdr:row>
      <xdr:rowOff>74248</xdr:rowOff>
    </xdr:to>
    <xdr:cxnSp macro="">
      <xdr:nvCxnSpPr>
        <xdr:cNvPr id="424" name="直線コネクタ 423"/>
        <xdr:cNvCxnSpPr/>
      </xdr:nvCxnSpPr>
      <xdr:spPr>
        <a:xfrm flipV="1">
          <a:off x="9219565" y="16830256"/>
          <a:ext cx="0" cy="134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25" name="【港湾・漁港】&#10;一人当たり有形固定資産（償却資産）額最小値テキスト"/>
        <xdr:cNvSpPr txBox="1"/>
      </xdr:nvSpPr>
      <xdr:spPr>
        <a:xfrm>
          <a:off x="9258300" y="18183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26" name="直線コネクタ 425"/>
        <xdr:cNvCxnSpPr/>
      </xdr:nvCxnSpPr>
      <xdr:spPr>
        <a:xfrm>
          <a:off x="9154160" y="18179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12933</xdr:rowOff>
    </xdr:from>
    <xdr:ext cx="599010" cy="259045"/>
    <xdr:sp macro="" textlink="">
      <xdr:nvSpPr>
        <xdr:cNvPr id="427" name="【港湾・漁港】&#10;一人当たり有形固定資産（償却資産）額最大値テキスト"/>
        <xdr:cNvSpPr txBox="1"/>
      </xdr:nvSpPr>
      <xdr:spPr>
        <a:xfrm>
          <a:off x="9258300" y="1660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66256</xdr:rowOff>
    </xdr:from>
    <xdr:to>
      <xdr:col>55</xdr:col>
      <xdr:colOff>88900</xdr:colOff>
      <xdr:row>100</xdr:row>
      <xdr:rowOff>66256</xdr:rowOff>
    </xdr:to>
    <xdr:cxnSp macro="">
      <xdr:nvCxnSpPr>
        <xdr:cNvPr id="428" name="直線コネクタ 427"/>
        <xdr:cNvCxnSpPr/>
      </xdr:nvCxnSpPr>
      <xdr:spPr>
        <a:xfrm>
          <a:off x="9154160" y="168302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98426</xdr:rowOff>
    </xdr:from>
    <xdr:ext cx="534377" cy="259045"/>
    <xdr:sp macro="" textlink="">
      <xdr:nvSpPr>
        <xdr:cNvPr id="429" name="【港湾・漁港】&#10;一人当たり有形固定資産（償却資産）額平均値テキスト"/>
        <xdr:cNvSpPr txBox="1"/>
      </xdr:nvSpPr>
      <xdr:spPr>
        <a:xfrm>
          <a:off x="9258300" y="17700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119999</xdr:rowOff>
    </xdr:from>
    <xdr:to>
      <xdr:col>55</xdr:col>
      <xdr:colOff>50800</xdr:colOff>
      <xdr:row>106</xdr:row>
      <xdr:rowOff>50149</xdr:rowOff>
    </xdr:to>
    <xdr:sp macro="" textlink="">
      <xdr:nvSpPr>
        <xdr:cNvPr id="430" name="フローチャート: 判断 429"/>
        <xdr:cNvSpPr/>
      </xdr:nvSpPr>
      <xdr:spPr>
        <a:xfrm>
          <a:off x="9192260" y="177221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78915</xdr:rowOff>
    </xdr:from>
    <xdr:to>
      <xdr:col>50</xdr:col>
      <xdr:colOff>165100</xdr:colOff>
      <xdr:row>106</xdr:row>
      <xdr:rowOff>9065</xdr:rowOff>
    </xdr:to>
    <xdr:sp macro="" textlink="">
      <xdr:nvSpPr>
        <xdr:cNvPr id="431" name="フローチャート: 判断 430"/>
        <xdr:cNvSpPr/>
      </xdr:nvSpPr>
      <xdr:spPr>
        <a:xfrm>
          <a:off x="8445500" y="17681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20861</xdr:rowOff>
    </xdr:from>
    <xdr:to>
      <xdr:col>46</xdr:col>
      <xdr:colOff>38100</xdr:colOff>
      <xdr:row>105</xdr:row>
      <xdr:rowOff>122461</xdr:rowOff>
    </xdr:to>
    <xdr:sp macro="" textlink="">
      <xdr:nvSpPr>
        <xdr:cNvPr id="432" name="フローチャート: 判断 431"/>
        <xdr:cNvSpPr/>
      </xdr:nvSpPr>
      <xdr:spPr>
        <a:xfrm>
          <a:off x="7670800" y="17623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75940</xdr:rowOff>
    </xdr:from>
    <xdr:to>
      <xdr:col>41</xdr:col>
      <xdr:colOff>101600</xdr:colOff>
      <xdr:row>105</xdr:row>
      <xdr:rowOff>6090</xdr:rowOff>
    </xdr:to>
    <xdr:sp macro="" textlink="">
      <xdr:nvSpPr>
        <xdr:cNvPr id="433" name="フローチャート: 判断 432"/>
        <xdr:cNvSpPr/>
      </xdr:nvSpPr>
      <xdr:spPr>
        <a:xfrm>
          <a:off x="6873240" y="1751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15456</xdr:rowOff>
    </xdr:from>
    <xdr:to>
      <xdr:col>55</xdr:col>
      <xdr:colOff>50800</xdr:colOff>
      <xdr:row>100</xdr:row>
      <xdr:rowOff>117056</xdr:rowOff>
    </xdr:to>
    <xdr:sp macro="" textlink="">
      <xdr:nvSpPr>
        <xdr:cNvPr id="439" name="楕円 438"/>
        <xdr:cNvSpPr/>
      </xdr:nvSpPr>
      <xdr:spPr>
        <a:xfrm>
          <a:off x="9192260" y="167794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139933</xdr:rowOff>
    </xdr:from>
    <xdr:ext cx="599010" cy="259045"/>
    <xdr:sp macro="" textlink="">
      <xdr:nvSpPr>
        <xdr:cNvPr id="440" name="【港湾・漁港】&#10;一人当たり有形固定資産（償却資産）額該当値テキスト"/>
        <xdr:cNvSpPr txBox="1"/>
      </xdr:nvSpPr>
      <xdr:spPr>
        <a:xfrm>
          <a:off x="9258300" y="1673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42380</xdr:rowOff>
    </xdr:from>
    <xdr:to>
      <xdr:col>50</xdr:col>
      <xdr:colOff>165100</xdr:colOff>
      <xdr:row>100</xdr:row>
      <xdr:rowOff>143980</xdr:rowOff>
    </xdr:to>
    <xdr:sp macro="" textlink="">
      <xdr:nvSpPr>
        <xdr:cNvPr id="441" name="楕円 440"/>
        <xdr:cNvSpPr/>
      </xdr:nvSpPr>
      <xdr:spPr>
        <a:xfrm>
          <a:off x="8445500" y="168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66256</xdr:rowOff>
    </xdr:from>
    <xdr:to>
      <xdr:col>55</xdr:col>
      <xdr:colOff>0</xdr:colOff>
      <xdr:row>100</xdr:row>
      <xdr:rowOff>93180</xdr:rowOff>
    </xdr:to>
    <xdr:cxnSp macro="">
      <xdr:nvCxnSpPr>
        <xdr:cNvPr id="442" name="直線コネクタ 441"/>
        <xdr:cNvCxnSpPr/>
      </xdr:nvCxnSpPr>
      <xdr:spPr>
        <a:xfrm flipV="1">
          <a:off x="8496300" y="16830256"/>
          <a:ext cx="7239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73425</xdr:rowOff>
    </xdr:from>
    <xdr:to>
      <xdr:col>46</xdr:col>
      <xdr:colOff>38100</xdr:colOff>
      <xdr:row>101</xdr:row>
      <xdr:rowOff>3575</xdr:rowOff>
    </xdr:to>
    <xdr:sp macro="" textlink="">
      <xdr:nvSpPr>
        <xdr:cNvPr id="443" name="楕円 442"/>
        <xdr:cNvSpPr/>
      </xdr:nvSpPr>
      <xdr:spPr>
        <a:xfrm>
          <a:off x="7670800" y="16837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93180</xdr:rowOff>
    </xdr:from>
    <xdr:to>
      <xdr:col>50</xdr:col>
      <xdr:colOff>114300</xdr:colOff>
      <xdr:row>100</xdr:row>
      <xdr:rowOff>124225</xdr:rowOff>
    </xdr:to>
    <xdr:cxnSp macro="">
      <xdr:nvCxnSpPr>
        <xdr:cNvPr id="444" name="直線コネクタ 443"/>
        <xdr:cNvCxnSpPr/>
      </xdr:nvCxnSpPr>
      <xdr:spPr>
        <a:xfrm flipV="1">
          <a:off x="7713980" y="16857180"/>
          <a:ext cx="782320" cy="3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109457</xdr:rowOff>
    </xdr:from>
    <xdr:to>
      <xdr:col>41</xdr:col>
      <xdr:colOff>101600</xdr:colOff>
      <xdr:row>101</xdr:row>
      <xdr:rowOff>39607</xdr:rowOff>
    </xdr:to>
    <xdr:sp macro="" textlink="">
      <xdr:nvSpPr>
        <xdr:cNvPr id="445" name="楕円 444"/>
        <xdr:cNvSpPr/>
      </xdr:nvSpPr>
      <xdr:spPr>
        <a:xfrm>
          <a:off x="6873240" y="16873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124225</xdr:rowOff>
    </xdr:from>
    <xdr:to>
      <xdr:col>45</xdr:col>
      <xdr:colOff>177800</xdr:colOff>
      <xdr:row>100</xdr:row>
      <xdr:rowOff>160257</xdr:rowOff>
    </xdr:to>
    <xdr:cxnSp macro="">
      <xdr:nvCxnSpPr>
        <xdr:cNvPr id="446" name="直線コネクタ 445"/>
        <xdr:cNvCxnSpPr/>
      </xdr:nvCxnSpPr>
      <xdr:spPr>
        <a:xfrm flipV="1">
          <a:off x="6924040" y="16888225"/>
          <a:ext cx="78994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192</xdr:rowOff>
    </xdr:from>
    <xdr:ext cx="599010" cy="259045"/>
    <xdr:sp macro="" textlink="">
      <xdr:nvSpPr>
        <xdr:cNvPr id="447" name="n_1aveValue【港湾・漁港】&#10;一人当たり有形固定資産（償却資産）額"/>
        <xdr:cNvSpPr txBox="1"/>
      </xdr:nvSpPr>
      <xdr:spPr>
        <a:xfrm>
          <a:off x="8214575" y="1777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113588</xdr:rowOff>
    </xdr:from>
    <xdr:ext cx="599010" cy="259045"/>
    <xdr:sp macro="" textlink="">
      <xdr:nvSpPr>
        <xdr:cNvPr id="448" name="n_2aveValue【港湾・漁港】&#10;一人当たり有形固定資産（償却資産）額"/>
        <xdr:cNvSpPr txBox="1"/>
      </xdr:nvSpPr>
      <xdr:spPr>
        <a:xfrm>
          <a:off x="7444955" y="1771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168667</xdr:rowOff>
    </xdr:from>
    <xdr:ext cx="599010" cy="259045"/>
    <xdr:sp macro="" textlink="">
      <xdr:nvSpPr>
        <xdr:cNvPr id="449" name="n_3aveValue【港湾・漁港】&#10;一人当たり有形固定資産（償却資産）額"/>
        <xdr:cNvSpPr txBox="1"/>
      </xdr:nvSpPr>
      <xdr:spPr>
        <a:xfrm>
          <a:off x="6670255" y="1760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160507</xdr:rowOff>
    </xdr:from>
    <xdr:ext cx="599010" cy="259045"/>
    <xdr:sp macro="" textlink="">
      <xdr:nvSpPr>
        <xdr:cNvPr id="450" name="n_1mainValue【港湾・漁港】&#10;一人当たり有形固定資産（償却資産）額"/>
        <xdr:cNvSpPr txBox="1"/>
      </xdr:nvSpPr>
      <xdr:spPr>
        <a:xfrm>
          <a:off x="8214575" y="1658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99</xdr:row>
      <xdr:rowOff>20102</xdr:rowOff>
    </xdr:from>
    <xdr:ext cx="599010" cy="259045"/>
    <xdr:sp macro="" textlink="">
      <xdr:nvSpPr>
        <xdr:cNvPr id="451" name="n_2mainValue【港湾・漁港】&#10;一人当たり有形固定資産（償却資産）額"/>
        <xdr:cNvSpPr txBox="1"/>
      </xdr:nvSpPr>
      <xdr:spPr>
        <a:xfrm>
          <a:off x="7444955" y="1661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56134</xdr:rowOff>
    </xdr:from>
    <xdr:ext cx="599010" cy="259045"/>
    <xdr:sp macro="" textlink="">
      <xdr:nvSpPr>
        <xdr:cNvPr id="452" name="n_3mainValue【港湾・漁港】&#10;一人当たり有形固定資産（償却資産）額"/>
        <xdr:cNvSpPr txBox="1"/>
      </xdr:nvSpPr>
      <xdr:spPr>
        <a:xfrm>
          <a:off x="6670255" y="1665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478" name="直線コネクタ 477"/>
        <xdr:cNvCxnSpPr/>
      </xdr:nvCxnSpPr>
      <xdr:spPr>
        <a:xfrm flipV="1">
          <a:off x="14375764" y="5534842"/>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479" name="【認定こども園・幼稚園・保育所】&#10;有形固定資産減価償却率最小値テキスト"/>
        <xdr:cNvSpPr txBox="1"/>
      </xdr:nvSpPr>
      <xdr:spPr>
        <a:xfrm>
          <a:off x="14414500" y="695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480" name="直線コネクタ 479"/>
        <xdr:cNvCxnSpPr/>
      </xdr:nvCxnSpPr>
      <xdr:spPr>
        <a:xfrm>
          <a:off x="14287500" y="6954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83" name="【認定こども園・幼稚園・保育所】&#10;有形固定資産減価償却率平均値テキスト"/>
        <xdr:cNvSpPr txBox="1"/>
      </xdr:nvSpPr>
      <xdr:spPr>
        <a:xfrm>
          <a:off x="14414500" y="6053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4" name="フローチャート: 判断 483"/>
        <xdr:cNvSpPr/>
      </xdr:nvSpPr>
      <xdr:spPr>
        <a:xfrm>
          <a:off x="14325600" y="62024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85" name="フローチャート: 判断 484"/>
        <xdr:cNvSpPr/>
      </xdr:nvSpPr>
      <xdr:spPr>
        <a:xfrm>
          <a:off x="13578840" y="6213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86" name="フローチャート: 判断 485"/>
        <xdr:cNvSpPr/>
      </xdr:nvSpPr>
      <xdr:spPr>
        <a:xfrm>
          <a:off x="12804140" y="6182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87" name="フローチャート: 判断 486"/>
        <xdr:cNvSpPr/>
      </xdr:nvSpPr>
      <xdr:spPr>
        <a:xfrm>
          <a:off x="12029440" y="6194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64589</xdr:rowOff>
    </xdr:from>
    <xdr:to>
      <xdr:col>85</xdr:col>
      <xdr:colOff>177800</xdr:colOff>
      <xdr:row>37</xdr:row>
      <xdr:rowOff>166188</xdr:rowOff>
    </xdr:to>
    <xdr:sp macro="" textlink="">
      <xdr:nvSpPr>
        <xdr:cNvPr id="493" name="楕円 492"/>
        <xdr:cNvSpPr/>
      </xdr:nvSpPr>
      <xdr:spPr>
        <a:xfrm>
          <a:off x="14325600" y="6267269"/>
          <a:ext cx="9398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43016</xdr:rowOff>
    </xdr:from>
    <xdr:ext cx="405111" cy="259045"/>
    <xdr:sp macro="" textlink="">
      <xdr:nvSpPr>
        <xdr:cNvPr id="494" name="【認定こども園・幼稚園・保育所】&#10;有形固定資産減価償却率該当値テキスト"/>
        <xdr:cNvSpPr txBox="1"/>
      </xdr:nvSpPr>
      <xdr:spPr>
        <a:xfrm>
          <a:off x="14414500" y="624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62956</xdr:rowOff>
    </xdr:from>
    <xdr:to>
      <xdr:col>81</xdr:col>
      <xdr:colOff>101600</xdr:colOff>
      <xdr:row>37</xdr:row>
      <xdr:rowOff>164556</xdr:rowOff>
    </xdr:to>
    <xdr:sp macro="" textlink="">
      <xdr:nvSpPr>
        <xdr:cNvPr id="495" name="楕円 494"/>
        <xdr:cNvSpPr/>
      </xdr:nvSpPr>
      <xdr:spPr>
        <a:xfrm>
          <a:off x="13578840" y="62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113756</xdr:rowOff>
    </xdr:from>
    <xdr:to>
      <xdr:col>85</xdr:col>
      <xdr:colOff>127000</xdr:colOff>
      <xdr:row>37</xdr:row>
      <xdr:rowOff>115389</xdr:rowOff>
    </xdr:to>
    <xdr:cxnSp macro="">
      <xdr:nvCxnSpPr>
        <xdr:cNvPr id="496" name="直線コネクタ 495"/>
        <xdr:cNvCxnSpPr/>
      </xdr:nvCxnSpPr>
      <xdr:spPr>
        <a:xfrm>
          <a:off x="13629640" y="6316436"/>
          <a:ext cx="7467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97" name="楕円 496"/>
        <xdr:cNvSpPr/>
      </xdr:nvSpPr>
      <xdr:spPr>
        <a:xfrm>
          <a:off x="12804140" y="638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113756</xdr:rowOff>
    </xdr:from>
    <xdr:to>
      <xdr:col>81</xdr:col>
      <xdr:colOff>50800</xdr:colOff>
      <xdr:row>38</xdr:row>
      <xdr:rowOff>66403</xdr:rowOff>
    </xdr:to>
    <xdr:cxnSp macro="">
      <xdr:nvCxnSpPr>
        <xdr:cNvPr id="498" name="直線コネクタ 497"/>
        <xdr:cNvCxnSpPr/>
      </xdr:nvCxnSpPr>
      <xdr:spPr>
        <a:xfrm flipV="1">
          <a:off x="12854940" y="6316436"/>
          <a:ext cx="7747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61323</xdr:rowOff>
    </xdr:from>
    <xdr:to>
      <xdr:col>72</xdr:col>
      <xdr:colOff>38100</xdr:colOff>
      <xdr:row>38</xdr:row>
      <xdr:rowOff>162923</xdr:rowOff>
    </xdr:to>
    <xdr:sp macro="" textlink="">
      <xdr:nvSpPr>
        <xdr:cNvPr id="499" name="楕円 498"/>
        <xdr:cNvSpPr/>
      </xdr:nvSpPr>
      <xdr:spPr>
        <a:xfrm>
          <a:off x="12029440" y="64316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66403</xdr:rowOff>
    </xdr:from>
    <xdr:to>
      <xdr:col>76</xdr:col>
      <xdr:colOff>114300</xdr:colOff>
      <xdr:row>38</xdr:row>
      <xdr:rowOff>112123</xdr:rowOff>
    </xdr:to>
    <xdr:cxnSp macro="">
      <xdr:nvCxnSpPr>
        <xdr:cNvPr id="500" name="直線コネクタ 499"/>
        <xdr:cNvCxnSpPr/>
      </xdr:nvCxnSpPr>
      <xdr:spPr>
        <a:xfrm flipV="1">
          <a:off x="12072620" y="6436723"/>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501" name="n_1aveValue【認定こども園・幼稚園・保育所】&#10;有形固定資産減価償却率"/>
        <xdr:cNvSpPr txBox="1"/>
      </xdr:nvSpPr>
      <xdr:spPr>
        <a:xfrm>
          <a:off x="13437244" y="59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502" name="n_2aveValue【認定こども園・幼稚園・保育所】&#10;有形固定資産減価償却率"/>
        <xdr:cNvSpPr txBox="1"/>
      </xdr:nvSpPr>
      <xdr:spPr>
        <a:xfrm>
          <a:off x="12675244" y="59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503" name="n_3aveValue【認定こども園・幼稚園・保育所】&#10;有形固定資産減価償却率"/>
        <xdr:cNvSpPr txBox="1"/>
      </xdr:nvSpPr>
      <xdr:spPr>
        <a:xfrm>
          <a:off x="1190054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155683</xdr:rowOff>
    </xdr:from>
    <xdr:ext cx="405111" cy="259045"/>
    <xdr:sp macro="" textlink="">
      <xdr:nvSpPr>
        <xdr:cNvPr id="504" name="n_1mainValue【認定こども園・幼稚園・保育所】&#10;有形固定資産減価償却率"/>
        <xdr:cNvSpPr txBox="1"/>
      </xdr:nvSpPr>
      <xdr:spPr>
        <a:xfrm>
          <a:off x="13437244" y="635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05" name="n_2mainValue【認定こども園・幼稚園・保育所】&#10;有形固定資産減価償却率"/>
        <xdr:cNvSpPr txBox="1"/>
      </xdr:nvSpPr>
      <xdr:spPr>
        <a:xfrm>
          <a:off x="1267524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506" name="n_3mainValue【認定こども園・幼稚園・保育所】&#10;有形固定資産減価償却率"/>
        <xdr:cNvSpPr txBox="1"/>
      </xdr:nvSpPr>
      <xdr:spPr>
        <a:xfrm>
          <a:off x="11900544" y="6524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8" name="テキスト ボックス 51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0" name="テキスト ボックス 51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2" name="テキスト ボックス 52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4" name="テキスト ボックス 52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6" name="テキスト ボックス 52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530" name="直線コネクタ 529"/>
        <xdr:cNvCxnSpPr/>
      </xdr:nvCxnSpPr>
      <xdr:spPr>
        <a:xfrm flipV="1">
          <a:off x="19509104" y="5661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31" name="【認定こども園・幼稚園・保育所】&#10;一人当たり面積最小値テキスト"/>
        <xdr:cNvSpPr txBox="1"/>
      </xdr:nvSpPr>
      <xdr:spPr>
        <a:xfrm>
          <a:off x="1954784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32" name="直線コネクタ 531"/>
        <xdr:cNvCxnSpPr/>
      </xdr:nvCxnSpPr>
      <xdr:spPr>
        <a:xfrm>
          <a:off x="1944370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533" name="【認定こども園・幼稚園・保育所】&#10;一人当たり面積最大値テキスト"/>
        <xdr:cNvSpPr txBox="1"/>
      </xdr:nvSpPr>
      <xdr:spPr>
        <a:xfrm>
          <a:off x="19547840" y="54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534" name="直線コネクタ 533"/>
        <xdr:cNvCxnSpPr/>
      </xdr:nvCxnSpPr>
      <xdr:spPr>
        <a:xfrm>
          <a:off x="19443700" y="5661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535" name="【認定こども園・幼稚園・保育所】&#10;一人当たり面積平均値テキスト"/>
        <xdr:cNvSpPr txBox="1"/>
      </xdr:nvSpPr>
      <xdr:spPr>
        <a:xfrm>
          <a:off x="1954784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36" name="フローチャート: 判断 535"/>
        <xdr:cNvSpPr/>
      </xdr:nvSpPr>
      <xdr:spPr>
        <a:xfrm>
          <a:off x="1945894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537" name="フローチャート: 判断 536"/>
        <xdr:cNvSpPr/>
      </xdr:nvSpPr>
      <xdr:spPr>
        <a:xfrm>
          <a:off x="18735040" y="65557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538" name="フローチャート: 判断 537"/>
        <xdr:cNvSpPr/>
      </xdr:nvSpPr>
      <xdr:spPr>
        <a:xfrm>
          <a:off x="17937480" y="649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39" name="フローチャート: 判断 538"/>
        <xdr:cNvSpPr/>
      </xdr:nvSpPr>
      <xdr:spPr>
        <a:xfrm>
          <a:off x="171627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135890</xdr:rowOff>
    </xdr:from>
    <xdr:to>
      <xdr:col>116</xdr:col>
      <xdr:colOff>114300</xdr:colOff>
      <xdr:row>36</xdr:row>
      <xdr:rowOff>66040</xdr:rowOff>
    </xdr:to>
    <xdr:sp macro="" textlink="">
      <xdr:nvSpPr>
        <xdr:cNvPr id="545" name="楕円 544"/>
        <xdr:cNvSpPr/>
      </xdr:nvSpPr>
      <xdr:spPr>
        <a:xfrm>
          <a:off x="19458940" y="600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158767</xdr:rowOff>
    </xdr:from>
    <xdr:ext cx="469744" cy="259045"/>
    <xdr:sp macro="" textlink="">
      <xdr:nvSpPr>
        <xdr:cNvPr id="546" name="【認定こども園・幼稚園・保育所】&#10;一人当たり面積該当値テキスト"/>
        <xdr:cNvSpPr txBox="1"/>
      </xdr:nvSpPr>
      <xdr:spPr>
        <a:xfrm>
          <a:off x="19547840"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143510</xdr:rowOff>
    </xdr:from>
    <xdr:to>
      <xdr:col>112</xdr:col>
      <xdr:colOff>38100</xdr:colOff>
      <xdr:row>36</xdr:row>
      <xdr:rowOff>73660</xdr:rowOff>
    </xdr:to>
    <xdr:sp macro="" textlink="">
      <xdr:nvSpPr>
        <xdr:cNvPr id="547" name="楕円 546"/>
        <xdr:cNvSpPr/>
      </xdr:nvSpPr>
      <xdr:spPr>
        <a:xfrm>
          <a:off x="18735040" y="6010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15240</xdr:rowOff>
    </xdr:from>
    <xdr:to>
      <xdr:col>116</xdr:col>
      <xdr:colOff>63500</xdr:colOff>
      <xdr:row>36</xdr:row>
      <xdr:rowOff>22860</xdr:rowOff>
    </xdr:to>
    <xdr:cxnSp macro="">
      <xdr:nvCxnSpPr>
        <xdr:cNvPr id="548" name="直線コネクタ 547"/>
        <xdr:cNvCxnSpPr/>
      </xdr:nvCxnSpPr>
      <xdr:spPr>
        <a:xfrm flipV="1">
          <a:off x="18778220" y="605028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120650</xdr:rowOff>
    </xdr:from>
    <xdr:to>
      <xdr:col>107</xdr:col>
      <xdr:colOff>101600</xdr:colOff>
      <xdr:row>33</xdr:row>
      <xdr:rowOff>50800</xdr:rowOff>
    </xdr:to>
    <xdr:sp macro="" textlink="">
      <xdr:nvSpPr>
        <xdr:cNvPr id="549" name="楕円 548"/>
        <xdr:cNvSpPr/>
      </xdr:nvSpPr>
      <xdr:spPr>
        <a:xfrm>
          <a:off x="17937480" y="5485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0</xdr:rowOff>
    </xdr:from>
    <xdr:to>
      <xdr:col>111</xdr:col>
      <xdr:colOff>177800</xdr:colOff>
      <xdr:row>36</xdr:row>
      <xdr:rowOff>22860</xdr:rowOff>
    </xdr:to>
    <xdr:cxnSp macro="">
      <xdr:nvCxnSpPr>
        <xdr:cNvPr id="550" name="直線コネクタ 549"/>
        <xdr:cNvCxnSpPr/>
      </xdr:nvCxnSpPr>
      <xdr:spPr>
        <a:xfrm>
          <a:off x="17988280" y="5532120"/>
          <a:ext cx="78994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21590</xdr:rowOff>
    </xdr:from>
    <xdr:to>
      <xdr:col>102</xdr:col>
      <xdr:colOff>165100</xdr:colOff>
      <xdr:row>33</xdr:row>
      <xdr:rowOff>123190</xdr:rowOff>
    </xdr:to>
    <xdr:sp macro="" textlink="">
      <xdr:nvSpPr>
        <xdr:cNvPr id="551" name="楕円 550"/>
        <xdr:cNvSpPr/>
      </xdr:nvSpPr>
      <xdr:spPr>
        <a:xfrm>
          <a:off x="17162780" y="55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0</xdr:rowOff>
    </xdr:from>
    <xdr:to>
      <xdr:col>107</xdr:col>
      <xdr:colOff>50800</xdr:colOff>
      <xdr:row>33</xdr:row>
      <xdr:rowOff>72390</xdr:rowOff>
    </xdr:to>
    <xdr:cxnSp macro="">
      <xdr:nvCxnSpPr>
        <xdr:cNvPr id="552" name="直線コネクタ 551"/>
        <xdr:cNvCxnSpPr/>
      </xdr:nvCxnSpPr>
      <xdr:spPr>
        <a:xfrm flipV="1">
          <a:off x="17213580" y="5532120"/>
          <a:ext cx="7747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553" name="n_1aveValue【認定こども園・幼稚園・保育所】&#10;一人当たり面積"/>
        <xdr:cNvSpPr txBox="1"/>
      </xdr:nvSpPr>
      <xdr:spPr>
        <a:xfrm>
          <a:off x="185611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554" name="n_2aveValue【認定こども園・幼稚園・保育所】&#10;一人当たり面積"/>
        <xdr:cNvSpPr txBox="1"/>
      </xdr:nvSpPr>
      <xdr:spPr>
        <a:xfrm>
          <a:off x="1777626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555" name="n_3aveValue【認定こども園・幼稚園・保育所】&#10;一人当たり面積"/>
        <xdr:cNvSpPr txBox="1"/>
      </xdr:nvSpPr>
      <xdr:spPr>
        <a:xfrm>
          <a:off x="1700156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90187</xdr:rowOff>
    </xdr:from>
    <xdr:ext cx="469744" cy="259045"/>
    <xdr:sp macro="" textlink="">
      <xdr:nvSpPr>
        <xdr:cNvPr id="556" name="n_1mainValue【認定こども園・幼稚園・保育所】&#10;一人当たり面積"/>
        <xdr:cNvSpPr txBox="1"/>
      </xdr:nvSpPr>
      <xdr:spPr>
        <a:xfrm>
          <a:off x="185611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67327</xdr:rowOff>
    </xdr:from>
    <xdr:ext cx="469744" cy="259045"/>
    <xdr:sp macro="" textlink="">
      <xdr:nvSpPr>
        <xdr:cNvPr id="557" name="n_2mainValue【認定こども園・幼稚園・保育所】&#10;一人当たり面積"/>
        <xdr:cNvSpPr txBox="1"/>
      </xdr:nvSpPr>
      <xdr:spPr>
        <a:xfrm>
          <a:off x="17776267" y="526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139717</xdr:rowOff>
    </xdr:from>
    <xdr:ext cx="469744" cy="259045"/>
    <xdr:sp macro="" textlink="">
      <xdr:nvSpPr>
        <xdr:cNvPr id="558" name="n_3mainValue【認定こども園・幼稚園・保育所】&#10;一人当たり面積"/>
        <xdr:cNvSpPr txBox="1"/>
      </xdr:nvSpPr>
      <xdr:spPr>
        <a:xfrm>
          <a:off x="17001567" y="53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9" name="テキスト ボックス 568"/>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9" name="テキスト ボックス 578"/>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583" name="直線コネクタ 582"/>
        <xdr:cNvCxnSpPr/>
      </xdr:nvCxnSpPr>
      <xdr:spPr>
        <a:xfrm flipV="1">
          <a:off x="14375764" y="947928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584" name="【学校施設】&#10;有形固定資産減価償却率最小値テキスト"/>
        <xdr:cNvSpPr txBox="1"/>
      </xdr:nvSpPr>
      <xdr:spPr>
        <a:xfrm>
          <a:off x="1441450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85" name="直線コネクタ 584"/>
        <xdr:cNvCxnSpPr/>
      </xdr:nvCxnSpPr>
      <xdr:spPr>
        <a:xfrm>
          <a:off x="14287500" y="106851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86" name="【学校施設】&#10;有形固定資産減価償却率最大値テキスト"/>
        <xdr:cNvSpPr txBox="1"/>
      </xdr:nvSpPr>
      <xdr:spPr>
        <a:xfrm>
          <a:off x="144145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87" name="直線コネクタ 586"/>
        <xdr:cNvCxnSpPr/>
      </xdr:nvCxnSpPr>
      <xdr:spPr>
        <a:xfrm>
          <a:off x="1428750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588" name="【学校施設】&#10;有形固定資産減価償却率平均値テキスト"/>
        <xdr:cNvSpPr txBox="1"/>
      </xdr:nvSpPr>
      <xdr:spPr>
        <a:xfrm>
          <a:off x="14414500" y="994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89" name="フローチャート: 判断 588"/>
        <xdr:cNvSpPr/>
      </xdr:nvSpPr>
      <xdr:spPr>
        <a:xfrm>
          <a:off x="14325600" y="996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90" name="フローチャート: 判断 589"/>
        <xdr:cNvSpPr/>
      </xdr:nvSpPr>
      <xdr:spPr>
        <a:xfrm>
          <a:off x="13578840" y="998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91" name="フローチャート: 判断 590"/>
        <xdr:cNvSpPr/>
      </xdr:nvSpPr>
      <xdr:spPr>
        <a:xfrm>
          <a:off x="12804140" y="998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92" name="フローチャート: 判断 591"/>
        <xdr:cNvSpPr/>
      </xdr:nvSpPr>
      <xdr:spPr>
        <a:xfrm>
          <a:off x="12029440" y="999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598" name="楕円 597"/>
        <xdr:cNvSpPr/>
      </xdr:nvSpPr>
      <xdr:spPr>
        <a:xfrm>
          <a:off x="14325600" y="98799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8272</xdr:rowOff>
    </xdr:from>
    <xdr:ext cx="405111" cy="259045"/>
    <xdr:sp macro="" textlink="">
      <xdr:nvSpPr>
        <xdr:cNvPr id="599" name="【学校施設】&#10;有形固定資産減価償却率該当値テキスト"/>
        <xdr:cNvSpPr txBox="1"/>
      </xdr:nvSpPr>
      <xdr:spPr>
        <a:xfrm>
          <a:off x="14414500"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xdr:rowOff>
    </xdr:from>
    <xdr:to>
      <xdr:col>81</xdr:col>
      <xdr:colOff>101600</xdr:colOff>
      <xdr:row>59</xdr:row>
      <xdr:rowOff>113665</xdr:rowOff>
    </xdr:to>
    <xdr:sp macro="" textlink="">
      <xdr:nvSpPr>
        <xdr:cNvPr id="600" name="楕円 599"/>
        <xdr:cNvSpPr/>
      </xdr:nvSpPr>
      <xdr:spPr>
        <a:xfrm>
          <a:off x="1357884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36195</xdr:rowOff>
    </xdr:from>
    <xdr:to>
      <xdr:col>85</xdr:col>
      <xdr:colOff>127000</xdr:colOff>
      <xdr:row>59</xdr:row>
      <xdr:rowOff>62865</xdr:rowOff>
    </xdr:to>
    <xdr:cxnSp macro="">
      <xdr:nvCxnSpPr>
        <xdr:cNvPr id="601" name="直線コネクタ 600"/>
        <xdr:cNvCxnSpPr/>
      </xdr:nvCxnSpPr>
      <xdr:spPr>
        <a:xfrm flipV="1">
          <a:off x="13629640" y="9926955"/>
          <a:ext cx="74676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114935</xdr:rowOff>
    </xdr:from>
    <xdr:to>
      <xdr:col>76</xdr:col>
      <xdr:colOff>165100</xdr:colOff>
      <xdr:row>60</xdr:row>
      <xdr:rowOff>45085</xdr:rowOff>
    </xdr:to>
    <xdr:sp macro="" textlink="">
      <xdr:nvSpPr>
        <xdr:cNvPr id="602" name="楕円 601"/>
        <xdr:cNvSpPr/>
      </xdr:nvSpPr>
      <xdr:spPr>
        <a:xfrm>
          <a:off x="12804140" y="1000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59</xdr:row>
      <xdr:rowOff>165735</xdr:rowOff>
    </xdr:to>
    <xdr:cxnSp macro="">
      <xdr:nvCxnSpPr>
        <xdr:cNvPr id="603" name="直線コネクタ 602"/>
        <xdr:cNvCxnSpPr/>
      </xdr:nvCxnSpPr>
      <xdr:spPr>
        <a:xfrm flipV="1">
          <a:off x="12854940" y="9953625"/>
          <a:ext cx="7747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36830</xdr:rowOff>
    </xdr:from>
    <xdr:to>
      <xdr:col>72</xdr:col>
      <xdr:colOff>38100</xdr:colOff>
      <xdr:row>59</xdr:row>
      <xdr:rowOff>138430</xdr:rowOff>
    </xdr:to>
    <xdr:sp macro="" textlink="">
      <xdr:nvSpPr>
        <xdr:cNvPr id="604" name="楕円 603"/>
        <xdr:cNvSpPr/>
      </xdr:nvSpPr>
      <xdr:spPr>
        <a:xfrm>
          <a:off x="12029440" y="99275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87630</xdr:rowOff>
    </xdr:from>
    <xdr:to>
      <xdr:col>76</xdr:col>
      <xdr:colOff>114300</xdr:colOff>
      <xdr:row>59</xdr:row>
      <xdr:rowOff>165735</xdr:rowOff>
    </xdr:to>
    <xdr:cxnSp macro="">
      <xdr:nvCxnSpPr>
        <xdr:cNvPr id="605" name="直線コネクタ 604"/>
        <xdr:cNvCxnSpPr/>
      </xdr:nvCxnSpPr>
      <xdr:spPr>
        <a:xfrm>
          <a:off x="12072620" y="9978390"/>
          <a:ext cx="78232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606" name="n_1aveValue【学校施設】&#10;有形固定資産減価償却率"/>
        <xdr:cNvSpPr txBox="1"/>
      </xdr:nvSpPr>
      <xdr:spPr>
        <a:xfrm>
          <a:off x="13437244" y="10071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607" name="n_2aveValue【学校施設】&#10;有形固定資産減価償却率"/>
        <xdr:cNvSpPr txBox="1"/>
      </xdr:nvSpPr>
      <xdr:spPr>
        <a:xfrm>
          <a:off x="126752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608" name="n_3aveValue【学校施設】&#10;有形固定資産減価償却率"/>
        <xdr:cNvSpPr txBox="1"/>
      </xdr:nvSpPr>
      <xdr:spPr>
        <a:xfrm>
          <a:off x="1190054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130192</xdr:rowOff>
    </xdr:from>
    <xdr:ext cx="405111" cy="259045"/>
    <xdr:sp macro="" textlink="">
      <xdr:nvSpPr>
        <xdr:cNvPr id="609" name="n_1mainValue【学校施設】&#10;有形固定資産減価償却率"/>
        <xdr:cNvSpPr txBox="1"/>
      </xdr:nvSpPr>
      <xdr:spPr>
        <a:xfrm>
          <a:off x="134372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36212</xdr:rowOff>
    </xdr:from>
    <xdr:ext cx="405111" cy="259045"/>
    <xdr:sp macro="" textlink="">
      <xdr:nvSpPr>
        <xdr:cNvPr id="610" name="n_2mainValue【学校施設】&#10;有形固定資産減価償却率"/>
        <xdr:cNvSpPr txBox="1"/>
      </xdr:nvSpPr>
      <xdr:spPr>
        <a:xfrm>
          <a:off x="126752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154957</xdr:rowOff>
    </xdr:from>
    <xdr:ext cx="405111" cy="259045"/>
    <xdr:sp macro="" textlink="">
      <xdr:nvSpPr>
        <xdr:cNvPr id="611" name="n_3mainValue【学校施設】&#10;有形固定資産減価償却率"/>
        <xdr:cNvSpPr txBox="1"/>
      </xdr:nvSpPr>
      <xdr:spPr>
        <a:xfrm>
          <a:off x="119005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2" name="テキスト ボックス 62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23" name="直線コネクタ 622"/>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4" name="テキスト ボックス 623"/>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5" name="直線コネクタ 624"/>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6" name="テキスト ボックス 625"/>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7" name="直線コネクタ 626"/>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8" name="テキスト ボックス 627"/>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9" name="直線コネクタ 628"/>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0" name="テキスト ボックス 629"/>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634" name="直線コネクタ 633"/>
        <xdr:cNvCxnSpPr/>
      </xdr:nvCxnSpPr>
      <xdr:spPr>
        <a:xfrm flipV="1">
          <a:off x="19509104" y="9526372"/>
          <a:ext cx="0" cy="1233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635" name="【学校施設】&#10;一人当たり面積最小値テキスト"/>
        <xdr:cNvSpPr txBox="1"/>
      </xdr:nvSpPr>
      <xdr:spPr>
        <a:xfrm>
          <a:off x="19547840" y="107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636" name="直線コネクタ 635"/>
        <xdr:cNvCxnSpPr/>
      </xdr:nvCxnSpPr>
      <xdr:spPr>
        <a:xfrm>
          <a:off x="19443700" y="10760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637" name="【学校施設】&#10;一人当たり面積最大値テキスト"/>
        <xdr:cNvSpPr txBox="1"/>
      </xdr:nvSpPr>
      <xdr:spPr>
        <a:xfrm>
          <a:off x="19547840" y="930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638" name="直線コネクタ 637"/>
        <xdr:cNvCxnSpPr/>
      </xdr:nvCxnSpPr>
      <xdr:spPr>
        <a:xfrm>
          <a:off x="19443700" y="95263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639" name="【学校施設】&#10;一人当たり面積平均値テキスト"/>
        <xdr:cNvSpPr txBox="1"/>
      </xdr:nvSpPr>
      <xdr:spPr>
        <a:xfrm>
          <a:off x="19547840" y="10435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640" name="フローチャート: 判断 639"/>
        <xdr:cNvSpPr/>
      </xdr:nvSpPr>
      <xdr:spPr>
        <a:xfrm>
          <a:off x="19458940" y="104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641" name="フローチャート: 判断 640"/>
        <xdr:cNvSpPr/>
      </xdr:nvSpPr>
      <xdr:spPr>
        <a:xfrm>
          <a:off x="18735040" y="10469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642" name="フローチャート: 判断 641"/>
        <xdr:cNvSpPr/>
      </xdr:nvSpPr>
      <xdr:spPr>
        <a:xfrm>
          <a:off x="17937480" y="10471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643" name="フローチャート: 判断 642"/>
        <xdr:cNvSpPr/>
      </xdr:nvSpPr>
      <xdr:spPr>
        <a:xfrm>
          <a:off x="17162780" y="10478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18694</xdr:rowOff>
    </xdr:from>
    <xdr:to>
      <xdr:col>116</xdr:col>
      <xdr:colOff>114300</xdr:colOff>
      <xdr:row>60</xdr:row>
      <xdr:rowOff>120294</xdr:rowOff>
    </xdr:to>
    <xdr:sp macro="" textlink="">
      <xdr:nvSpPr>
        <xdr:cNvPr id="649" name="楕円 648"/>
        <xdr:cNvSpPr/>
      </xdr:nvSpPr>
      <xdr:spPr>
        <a:xfrm>
          <a:off x="19458940" y="100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41571</xdr:rowOff>
    </xdr:from>
    <xdr:ext cx="469744" cy="259045"/>
    <xdr:sp macro="" textlink="">
      <xdr:nvSpPr>
        <xdr:cNvPr id="650" name="【学校施設】&#10;一人当たり面積該当値テキスト"/>
        <xdr:cNvSpPr txBox="1"/>
      </xdr:nvSpPr>
      <xdr:spPr>
        <a:xfrm>
          <a:off x="19547840" y="993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27839</xdr:rowOff>
    </xdr:from>
    <xdr:to>
      <xdr:col>112</xdr:col>
      <xdr:colOff>38100</xdr:colOff>
      <xdr:row>60</xdr:row>
      <xdr:rowOff>129439</xdr:rowOff>
    </xdr:to>
    <xdr:sp macro="" textlink="">
      <xdr:nvSpPr>
        <xdr:cNvPr id="651" name="楕円 650"/>
        <xdr:cNvSpPr/>
      </xdr:nvSpPr>
      <xdr:spPr>
        <a:xfrm>
          <a:off x="18735040" y="100862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69494</xdr:rowOff>
    </xdr:from>
    <xdr:to>
      <xdr:col>116</xdr:col>
      <xdr:colOff>63500</xdr:colOff>
      <xdr:row>60</xdr:row>
      <xdr:rowOff>78639</xdr:rowOff>
    </xdr:to>
    <xdr:cxnSp macro="">
      <xdr:nvCxnSpPr>
        <xdr:cNvPr id="652" name="直線コネクタ 651"/>
        <xdr:cNvCxnSpPr/>
      </xdr:nvCxnSpPr>
      <xdr:spPr>
        <a:xfrm flipV="1">
          <a:off x="18778220" y="10127894"/>
          <a:ext cx="73152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52070</xdr:rowOff>
    </xdr:from>
    <xdr:to>
      <xdr:col>107</xdr:col>
      <xdr:colOff>101600</xdr:colOff>
      <xdr:row>59</xdr:row>
      <xdr:rowOff>153670</xdr:rowOff>
    </xdr:to>
    <xdr:sp macro="" textlink="">
      <xdr:nvSpPr>
        <xdr:cNvPr id="653" name="楕円 652"/>
        <xdr:cNvSpPr/>
      </xdr:nvSpPr>
      <xdr:spPr>
        <a:xfrm>
          <a:off x="1793748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102870</xdr:rowOff>
    </xdr:from>
    <xdr:to>
      <xdr:col>111</xdr:col>
      <xdr:colOff>177800</xdr:colOff>
      <xdr:row>60</xdr:row>
      <xdr:rowOff>78639</xdr:rowOff>
    </xdr:to>
    <xdr:cxnSp macro="">
      <xdr:nvCxnSpPr>
        <xdr:cNvPr id="654" name="直線コネクタ 653"/>
        <xdr:cNvCxnSpPr/>
      </xdr:nvCxnSpPr>
      <xdr:spPr>
        <a:xfrm>
          <a:off x="17988280" y="9993630"/>
          <a:ext cx="789940" cy="14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62585</xdr:rowOff>
    </xdr:from>
    <xdr:to>
      <xdr:col>102</xdr:col>
      <xdr:colOff>165100</xdr:colOff>
      <xdr:row>59</xdr:row>
      <xdr:rowOff>164185</xdr:rowOff>
    </xdr:to>
    <xdr:sp macro="" textlink="">
      <xdr:nvSpPr>
        <xdr:cNvPr id="655" name="楕円 654"/>
        <xdr:cNvSpPr/>
      </xdr:nvSpPr>
      <xdr:spPr>
        <a:xfrm>
          <a:off x="17162780" y="99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102870</xdr:rowOff>
    </xdr:from>
    <xdr:to>
      <xdr:col>107</xdr:col>
      <xdr:colOff>50800</xdr:colOff>
      <xdr:row>59</xdr:row>
      <xdr:rowOff>113385</xdr:rowOff>
    </xdr:to>
    <xdr:cxnSp macro="">
      <xdr:nvCxnSpPr>
        <xdr:cNvPr id="656" name="直線コネクタ 655"/>
        <xdr:cNvCxnSpPr/>
      </xdr:nvCxnSpPr>
      <xdr:spPr>
        <a:xfrm flipV="1">
          <a:off x="17213580" y="9993630"/>
          <a:ext cx="7747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657" name="n_1aveValue【学校施設】&#10;一人当たり面積"/>
        <xdr:cNvSpPr txBox="1"/>
      </xdr:nvSpPr>
      <xdr:spPr>
        <a:xfrm>
          <a:off x="18561127" y="1056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658" name="n_2aveValue【学校施設】&#10;一人当たり面積"/>
        <xdr:cNvSpPr txBox="1"/>
      </xdr:nvSpPr>
      <xdr:spPr>
        <a:xfrm>
          <a:off x="17776267" y="1056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659" name="n_3aveValue【学校施設】&#10;一人当たり面積"/>
        <xdr:cNvSpPr txBox="1"/>
      </xdr:nvSpPr>
      <xdr:spPr>
        <a:xfrm>
          <a:off x="17001567" y="105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145966</xdr:rowOff>
    </xdr:from>
    <xdr:ext cx="469744" cy="259045"/>
    <xdr:sp macro="" textlink="">
      <xdr:nvSpPr>
        <xdr:cNvPr id="660" name="n_1mainValue【学校施設】&#10;一人当たり面積"/>
        <xdr:cNvSpPr txBox="1"/>
      </xdr:nvSpPr>
      <xdr:spPr>
        <a:xfrm>
          <a:off x="18561127" y="986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170197</xdr:rowOff>
    </xdr:from>
    <xdr:ext cx="469744" cy="259045"/>
    <xdr:sp macro="" textlink="">
      <xdr:nvSpPr>
        <xdr:cNvPr id="661" name="n_2mainValue【学校施設】&#10;一人当たり面積"/>
        <xdr:cNvSpPr txBox="1"/>
      </xdr:nvSpPr>
      <xdr:spPr>
        <a:xfrm>
          <a:off x="1777626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9262</xdr:rowOff>
    </xdr:from>
    <xdr:ext cx="469744" cy="259045"/>
    <xdr:sp macro="" textlink="">
      <xdr:nvSpPr>
        <xdr:cNvPr id="662" name="n_3mainValue【学校施設】&#10;一人当たり面積"/>
        <xdr:cNvSpPr txBox="1"/>
      </xdr:nvSpPr>
      <xdr:spPr>
        <a:xfrm>
          <a:off x="17001567" y="973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3" name="直線コネクタ 67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4" name="テキスト ボックス 673"/>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5" name="直線コネクタ 67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6" name="テキスト ボックス 67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7" name="直線コネクタ 67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8" name="テキスト ボックス 67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9" name="直線コネクタ 67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0" name="テキスト ボックス 67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1" name="直線コネクタ 68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2" name="テキスト ボックス 68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3" name="直線コネクタ 68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4" name="テキスト ボックス 683"/>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88" name="直線コネクタ 687"/>
        <xdr:cNvCxnSpPr/>
      </xdr:nvCxnSpPr>
      <xdr:spPr>
        <a:xfrm flipV="1">
          <a:off x="14375764" y="129872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89" name="【児童館】&#10;有形固定資産減価償却率最小値テキスト"/>
        <xdr:cNvSpPr txBox="1"/>
      </xdr:nvSpPr>
      <xdr:spPr>
        <a:xfrm>
          <a:off x="14414500" y="14586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90" name="直線コネクタ 689"/>
        <xdr:cNvCxnSpPr/>
      </xdr:nvCxnSpPr>
      <xdr:spPr>
        <a:xfrm>
          <a:off x="14287500" y="145825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1"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2" name="直線コネクタ 691"/>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693" name="【児童館】&#10;有形固定資産減価償却率平均値テキスト"/>
        <xdr:cNvSpPr txBox="1"/>
      </xdr:nvSpPr>
      <xdr:spPr>
        <a:xfrm>
          <a:off x="144145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94" name="フローチャート: 判断 693"/>
        <xdr:cNvSpPr/>
      </xdr:nvSpPr>
      <xdr:spPr>
        <a:xfrm>
          <a:off x="14325600" y="1376970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95" name="フローチャート: 判断 694"/>
        <xdr:cNvSpPr/>
      </xdr:nvSpPr>
      <xdr:spPr>
        <a:xfrm>
          <a:off x="13578840" y="1379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96" name="フローチャート: 判断 695"/>
        <xdr:cNvSpPr/>
      </xdr:nvSpPr>
      <xdr:spPr>
        <a:xfrm>
          <a:off x="128041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97" name="フローチャート: 判断 696"/>
        <xdr:cNvSpPr/>
      </xdr:nvSpPr>
      <xdr:spPr>
        <a:xfrm>
          <a:off x="12029440" y="1391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703" name="楕円 702"/>
        <xdr:cNvSpPr/>
      </xdr:nvSpPr>
      <xdr:spPr>
        <a:xfrm>
          <a:off x="14325600" y="1383501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66964</xdr:rowOff>
    </xdr:from>
    <xdr:ext cx="405111" cy="259045"/>
    <xdr:sp macro="" textlink="">
      <xdr:nvSpPr>
        <xdr:cNvPr id="704" name="【児童館】&#10;有形固定資産減価償却率該当値テキスト"/>
        <xdr:cNvSpPr txBox="1"/>
      </xdr:nvSpPr>
      <xdr:spPr>
        <a:xfrm>
          <a:off x="14414500" y="13813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124461</xdr:rowOff>
    </xdr:from>
    <xdr:to>
      <xdr:col>81</xdr:col>
      <xdr:colOff>101600</xdr:colOff>
      <xdr:row>83</xdr:row>
      <xdr:rowOff>54611</xdr:rowOff>
    </xdr:to>
    <xdr:sp macro="" textlink="">
      <xdr:nvSpPr>
        <xdr:cNvPr id="705" name="楕円 704"/>
        <xdr:cNvSpPr/>
      </xdr:nvSpPr>
      <xdr:spPr>
        <a:xfrm>
          <a:off x="13578840" y="13870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139337</xdr:rowOff>
    </xdr:from>
    <xdr:to>
      <xdr:col>85</xdr:col>
      <xdr:colOff>127000</xdr:colOff>
      <xdr:row>83</xdr:row>
      <xdr:rowOff>3811</xdr:rowOff>
    </xdr:to>
    <xdr:cxnSp macro="">
      <xdr:nvCxnSpPr>
        <xdr:cNvPr id="706" name="直線コネクタ 705"/>
        <xdr:cNvCxnSpPr/>
      </xdr:nvCxnSpPr>
      <xdr:spPr>
        <a:xfrm flipV="1">
          <a:off x="13629640" y="13885817"/>
          <a:ext cx="746760" cy="3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50981</xdr:rowOff>
    </xdr:from>
    <xdr:to>
      <xdr:col>76</xdr:col>
      <xdr:colOff>165100</xdr:colOff>
      <xdr:row>83</xdr:row>
      <xdr:rowOff>152581</xdr:rowOff>
    </xdr:to>
    <xdr:sp macro="" textlink="">
      <xdr:nvSpPr>
        <xdr:cNvPr id="707" name="楕円 706"/>
        <xdr:cNvSpPr/>
      </xdr:nvSpPr>
      <xdr:spPr>
        <a:xfrm>
          <a:off x="12804140" y="1396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101781</xdr:rowOff>
    </xdr:to>
    <xdr:cxnSp macro="">
      <xdr:nvCxnSpPr>
        <xdr:cNvPr id="708" name="直線コネクタ 707"/>
        <xdr:cNvCxnSpPr/>
      </xdr:nvCxnSpPr>
      <xdr:spPr>
        <a:xfrm flipV="1">
          <a:off x="12854940" y="13917931"/>
          <a:ext cx="7747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95069</xdr:rowOff>
    </xdr:from>
    <xdr:to>
      <xdr:col>72</xdr:col>
      <xdr:colOff>38100</xdr:colOff>
      <xdr:row>82</xdr:row>
      <xdr:rowOff>25219</xdr:rowOff>
    </xdr:to>
    <xdr:sp macro="" textlink="">
      <xdr:nvSpPr>
        <xdr:cNvPr id="709" name="楕円 708"/>
        <xdr:cNvSpPr/>
      </xdr:nvSpPr>
      <xdr:spPr>
        <a:xfrm>
          <a:off x="12029440" y="136739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145869</xdr:rowOff>
    </xdr:from>
    <xdr:to>
      <xdr:col>76</xdr:col>
      <xdr:colOff>114300</xdr:colOff>
      <xdr:row>83</xdr:row>
      <xdr:rowOff>101781</xdr:rowOff>
    </xdr:to>
    <xdr:cxnSp macro="">
      <xdr:nvCxnSpPr>
        <xdr:cNvPr id="710" name="直線コネクタ 709"/>
        <xdr:cNvCxnSpPr/>
      </xdr:nvCxnSpPr>
      <xdr:spPr>
        <a:xfrm>
          <a:off x="12072620" y="13724709"/>
          <a:ext cx="782320" cy="29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711" name="n_1aveValue【児童館】&#10;有形固定資産減価償却率"/>
        <xdr:cNvSpPr txBox="1"/>
      </xdr:nvSpPr>
      <xdr:spPr>
        <a:xfrm>
          <a:off x="13437244" y="1357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712" name="n_2aveValue【児童館】&#10;有形固定資産減価償却率"/>
        <xdr:cNvSpPr txBox="1"/>
      </xdr:nvSpPr>
      <xdr:spPr>
        <a:xfrm>
          <a:off x="12675244" y="1361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713" name="n_3aveValue【児童館】&#10;有形固定資産減価償却率"/>
        <xdr:cNvSpPr txBox="1"/>
      </xdr:nvSpPr>
      <xdr:spPr>
        <a:xfrm>
          <a:off x="11900544" y="14000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45738</xdr:rowOff>
    </xdr:from>
    <xdr:ext cx="405111" cy="259045"/>
    <xdr:sp macro="" textlink="">
      <xdr:nvSpPr>
        <xdr:cNvPr id="714" name="n_1mainValue【児童館】&#10;有形固定資産減価償却率"/>
        <xdr:cNvSpPr txBox="1"/>
      </xdr:nvSpPr>
      <xdr:spPr>
        <a:xfrm>
          <a:off x="1343724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143708</xdr:rowOff>
    </xdr:from>
    <xdr:ext cx="405111" cy="259045"/>
    <xdr:sp macro="" textlink="">
      <xdr:nvSpPr>
        <xdr:cNvPr id="715" name="n_2mainValue【児童館】&#10;有形固定資産減価償却率"/>
        <xdr:cNvSpPr txBox="1"/>
      </xdr:nvSpPr>
      <xdr:spPr>
        <a:xfrm>
          <a:off x="12675244" y="1405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41746</xdr:rowOff>
    </xdr:from>
    <xdr:ext cx="405111" cy="259045"/>
    <xdr:sp macro="" textlink="">
      <xdr:nvSpPr>
        <xdr:cNvPr id="716" name="n_3mainValue【児童館】&#10;有形固定資産減価償却率"/>
        <xdr:cNvSpPr txBox="1"/>
      </xdr:nvSpPr>
      <xdr:spPr>
        <a:xfrm>
          <a:off x="11900544" y="1345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740" name="直線コネクタ 739"/>
        <xdr:cNvCxnSpPr/>
      </xdr:nvCxnSpPr>
      <xdr:spPr>
        <a:xfrm flipV="1">
          <a:off x="19509104" y="1327784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41" name="【児童館】&#10;一人当たり面積最小値テキスト"/>
        <xdr:cNvSpPr txBox="1"/>
      </xdr:nvSpPr>
      <xdr:spPr>
        <a:xfrm>
          <a:off x="1954784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42" name="直線コネクタ 741"/>
        <xdr:cNvCxnSpPr/>
      </xdr:nvCxnSpPr>
      <xdr:spPr>
        <a:xfrm>
          <a:off x="1944370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743" name="【児童館】&#10;一人当たり面積最大値テキスト"/>
        <xdr:cNvSpPr txBox="1"/>
      </xdr:nvSpPr>
      <xdr:spPr>
        <a:xfrm>
          <a:off x="19547840" y="130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744" name="直線コネクタ 743"/>
        <xdr:cNvCxnSpPr/>
      </xdr:nvCxnSpPr>
      <xdr:spPr>
        <a:xfrm>
          <a:off x="19443700" y="13277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745" name="【児童館】&#10;一人当たり面積平均値テキスト"/>
        <xdr:cNvSpPr txBox="1"/>
      </xdr:nvSpPr>
      <xdr:spPr>
        <a:xfrm>
          <a:off x="1954784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46" name="フローチャート: 判断 745"/>
        <xdr:cNvSpPr/>
      </xdr:nvSpPr>
      <xdr:spPr>
        <a:xfrm>
          <a:off x="19458940" y="14331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747" name="フローチャート: 判断 746"/>
        <xdr:cNvSpPr/>
      </xdr:nvSpPr>
      <xdr:spPr>
        <a:xfrm>
          <a:off x="18735040" y="14362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748" name="フローチャート: 判断 747"/>
        <xdr:cNvSpPr/>
      </xdr:nvSpPr>
      <xdr:spPr>
        <a:xfrm>
          <a:off x="17937480" y="143662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49" name="フローチャート: 判断 748"/>
        <xdr:cNvSpPr/>
      </xdr:nvSpPr>
      <xdr:spPr>
        <a:xfrm>
          <a:off x="17162780" y="1435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55" name="楕円 754"/>
        <xdr:cNvSpPr/>
      </xdr:nvSpPr>
      <xdr:spPr>
        <a:xfrm>
          <a:off x="1945894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90188</xdr:rowOff>
    </xdr:from>
    <xdr:ext cx="469744" cy="259045"/>
    <xdr:sp macro="" textlink="">
      <xdr:nvSpPr>
        <xdr:cNvPr id="756" name="【児童館】&#10;一人当たり面積該当値テキスト"/>
        <xdr:cNvSpPr txBox="1"/>
      </xdr:nvSpPr>
      <xdr:spPr>
        <a:xfrm>
          <a:off x="19547840" y="1417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71120</xdr:rowOff>
    </xdr:from>
    <xdr:to>
      <xdr:col>112</xdr:col>
      <xdr:colOff>38100</xdr:colOff>
      <xdr:row>86</xdr:row>
      <xdr:rowOff>1270</xdr:rowOff>
    </xdr:to>
    <xdr:sp macro="" textlink="">
      <xdr:nvSpPr>
        <xdr:cNvPr id="757" name="楕円 756"/>
        <xdr:cNvSpPr/>
      </xdr:nvSpPr>
      <xdr:spPr>
        <a:xfrm>
          <a:off x="18735040" y="14320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121920</xdr:rowOff>
    </xdr:to>
    <xdr:cxnSp macro="">
      <xdr:nvCxnSpPr>
        <xdr:cNvPr id="758" name="直線コネクタ 757"/>
        <xdr:cNvCxnSpPr/>
      </xdr:nvCxnSpPr>
      <xdr:spPr>
        <a:xfrm flipV="1">
          <a:off x="18778220" y="14367511"/>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71120</xdr:rowOff>
    </xdr:from>
    <xdr:to>
      <xdr:col>107</xdr:col>
      <xdr:colOff>101600</xdr:colOff>
      <xdr:row>86</xdr:row>
      <xdr:rowOff>1270</xdr:rowOff>
    </xdr:to>
    <xdr:sp macro="" textlink="">
      <xdr:nvSpPr>
        <xdr:cNvPr id="759" name="楕円 758"/>
        <xdr:cNvSpPr/>
      </xdr:nvSpPr>
      <xdr:spPr>
        <a:xfrm>
          <a:off x="17937480" y="1432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121920</xdr:rowOff>
    </xdr:from>
    <xdr:to>
      <xdr:col>111</xdr:col>
      <xdr:colOff>177800</xdr:colOff>
      <xdr:row>85</xdr:row>
      <xdr:rowOff>121920</xdr:rowOff>
    </xdr:to>
    <xdr:cxnSp macro="">
      <xdr:nvCxnSpPr>
        <xdr:cNvPr id="760" name="直線コネクタ 759"/>
        <xdr:cNvCxnSpPr/>
      </xdr:nvCxnSpPr>
      <xdr:spPr>
        <a:xfrm>
          <a:off x="17988280" y="143713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86361</xdr:rowOff>
    </xdr:from>
    <xdr:to>
      <xdr:col>102</xdr:col>
      <xdr:colOff>165100</xdr:colOff>
      <xdr:row>85</xdr:row>
      <xdr:rowOff>16511</xdr:rowOff>
    </xdr:to>
    <xdr:sp macro="" textlink="">
      <xdr:nvSpPr>
        <xdr:cNvPr id="761" name="楕円 760"/>
        <xdr:cNvSpPr/>
      </xdr:nvSpPr>
      <xdr:spPr>
        <a:xfrm>
          <a:off x="17162780" y="14168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137161</xdr:rowOff>
    </xdr:from>
    <xdr:to>
      <xdr:col>107</xdr:col>
      <xdr:colOff>50800</xdr:colOff>
      <xdr:row>85</xdr:row>
      <xdr:rowOff>121920</xdr:rowOff>
    </xdr:to>
    <xdr:cxnSp macro="">
      <xdr:nvCxnSpPr>
        <xdr:cNvPr id="762" name="直線コネクタ 761"/>
        <xdr:cNvCxnSpPr/>
      </xdr:nvCxnSpPr>
      <xdr:spPr>
        <a:xfrm>
          <a:off x="17213580" y="14218921"/>
          <a:ext cx="7747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763" name="n_1aveValue【児童館】&#10;一人当たり面積"/>
        <xdr:cNvSpPr txBox="1"/>
      </xdr:nvSpPr>
      <xdr:spPr>
        <a:xfrm>
          <a:off x="185611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764" name="n_2aveValue【児童館】&#10;一人当たり面積"/>
        <xdr:cNvSpPr txBox="1"/>
      </xdr:nvSpPr>
      <xdr:spPr>
        <a:xfrm>
          <a:off x="17776267"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65" name="n_3aveValue【児童館】&#10;一人当たり面積"/>
        <xdr:cNvSpPr txBox="1"/>
      </xdr:nvSpPr>
      <xdr:spPr>
        <a:xfrm>
          <a:off x="17001567" y="1443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17797</xdr:rowOff>
    </xdr:from>
    <xdr:ext cx="469744" cy="259045"/>
    <xdr:sp macro="" textlink="">
      <xdr:nvSpPr>
        <xdr:cNvPr id="766" name="n_1mainValue【児童館】&#10;一人当たり面積"/>
        <xdr:cNvSpPr txBox="1"/>
      </xdr:nvSpPr>
      <xdr:spPr>
        <a:xfrm>
          <a:off x="185611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17797</xdr:rowOff>
    </xdr:from>
    <xdr:ext cx="469744" cy="259045"/>
    <xdr:sp macro="" textlink="">
      <xdr:nvSpPr>
        <xdr:cNvPr id="767" name="n_2mainValue【児童館】&#10;一人当たり面積"/>
        <xdr:cNvSpPr txBox="1"/>
      </xdr:nvSpPr>
      <xdr:spPr>
        <a:xfrm>
          <a:off x="1777626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33038</xdr:rowOff>
    </xdr:from>
    <xdr:ext cx="469744" cy="259045"/>
    <xdr:sp macro="" textlink="">
      <xdr:nvSpPr>
        <xdr:cNvPr id="768" name="n_3mainValue【児童館】&#10;一人当たり面積"/>
        <xdr:cNvSpPr txBox="1"/>
      </xdr:nvSpPr>
      <xdr:spPr>
        <a:xfrm>
          <a:off x="17001567" y="1394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0" name="テキスト ボックス 779"/>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0" name="テキスト ボックス 789"/>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94" name="直線コネクタ 793"/>
        <xdr:cNvCxnSpPr/>
      </xdr:nvCxnSpPr>
      <xdr:spPr>
        <a:xfrm flipV="1">
          <a:off x="14375764" y="167133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95" name="【公民館】&#10;有形固定資産減価償却率最小値テキスト"/>
        <xdr:cNvSpPr txBox="1"/>
      </xdr:nvSpPr>
      <xdr:spPr>
        <a:xfrm>
          <a:off x="1441450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96" name="直線コネクタ 795"/>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7" name="【公民館】&#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8" name="直線コネクタ 797"/>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99" name="【公民館】&#10;有形固定資産減価償却率平均値テキスト"/>
        <xdr:cNvSpPr txBox="1"/>
      </xdr:nvSpPr>
      <xdr:spPr>
        <a:xfrm>
          <a:off x="14414500" y="17223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800" name="フローチャート: 判断 799"/>
        <xdr:cNvSpPr/>
      </xdr:nvSpPr>
      <xdr:spPr>
        <a:xfrm>
          <a:off x="14325600" y="1724551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801" name="フローチャート: 判断 800"/>
        <xdr:cNvSpPr/>
      </xdr:nvSpPr>
      <xdr:spPr>
        <a:xfrm>
          <a:off x="13578840" y="17265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802" name="フローチャート: 判断 801"/>
        <xdr:cNvSpPr/>
      </xdr:nvSpPr>
      <xdr:spPr>
        <a:xfrm>
          <a:off x="12804140" y="1726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803" name="フローチャート: 判断 802"/>
        <xdr:cNvSpPr/>
      </xdr:nvSpPr>
      <xdr:spPr>
        <a:xfrm>
          <a:off x="12029440" y="17303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80918</xdr:rowOff>
    </xdr:from>
    <xdr:to>
      <xdr:col>85</xdr:col>
      <xdr:colOff>177800</xdr:colOff>
      <xdr:row>102</xdr:row>
      <xdr:rowOff>11068</xdr:rowOff>
    </xdr:to>
    <xdr:sp macro="" textlink="">
      <xdr:nvSpPr>
        <xdr:cNvPr id="809" name="楕円 808"/>
        <xdr:cNvSpPr/>
      </xdr:nvSpPr>
      <xdr:spPr>
        <a:xfrm>
          <a:off x="14325600" y="170125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103795</xdr:rowOff>
    </xdr:from>
    <xdr:ext cx="405111" cy="259045"/>
    <xdr:sp macro="" textlink="">
      <xdr:nvSpPr>
        <xdr:cNvPr id="810" name="【公民館】&#10;有形固定資産減価償却率該当値テキスト"/>
        <xdr:cNvSpPr txBox="1"/>
      </xdr:nvSpPr>
      <xdr:spPr>
        <a:xfrm>
          <a:off x="14414500" y="16867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113574</xdr:rowOff>
    </xdr:from>
    <xdr:to>
      <xdr:col>81</xdr:col>
      <xdr:colOff>101600</xdr:colOff>
      <xdr:row>102</xdr:row>
      <xdr:rowOff>43724</xdr:rowOff>
    </xdr:to>
    <xdr:sp macro="" textlink="">
      <xdr:nvSpPr>
        <xdr:cNvPr id="811" name="楕円 810"/>
        <xdr:cNvSpPr/>
      </xdr:nvSpPr>
      <xdr:spPr>
        <a:xfrm>
          <a:off x="13578840" y="170452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131718</xdr:rowOff>
    </xdr:from>
    <xdr:to>
      <xdr:col>85</xdr:col>
      <xdr:colOff>127000</xdr:colOff>
      <xdr:row>101</xdr:row>
      <xdr:rowOff>164374</xdr:rowOff>
    </xdr:to>
    <xdr:cxnSp macro="">
      <xdr:nvCxnSpPr>
        <xdr:cNvPr id="812" name="直線コネクタ 811"/>
        <xdr:cNvCxnSpPr/>
      </xdr:nvCxnSpPr>
      <xdr:spPr>
        <a:xfrm flipV="1">
          <a:off x="13629640" y="17063358"/>
          <a:ext cx="74676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4173</xdr:rowOff>
    </xdr:from>
    <xdr:to>
      <xdr:col>76</xdr:col>
      <xdr:colOff>165100</xdr:colOff>
      <xdr:row>102</xdr:row>
      <xdr:rowOff>105773</xdr:rowOff>
    </xdr:to>
    <xdr:sp macro="" textlink="">
      <xdr:nvSpPr>
        <xdr:cNvPr id="813" name="楕円 812"/>
        <xdr:cNvSpPr/>
      </xdr:nvSpPr>
      <xdr:spPr>
        <a:xfrm>
          <a:off x="12804140" y="171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164374</xdr:rowOff>
    </xdr:from>
    <xdr:to>
      <xdr:col>81</xdr:col>
      <xdr:colOff>50800</xdr:colOff>
      <xdr:row>102</xdr:row>
      <xdr:rowOff>54973</xdr:rowOff>
    </xdr:to>
    <xdr:cxnSp macro="">
      <xdr:nvCxnSpPr>
        <xdr:cNvPr id="814" name="直線コネクタ 813"/>
        <xdr:cNvCxnSpPr/>
      </xdr:nvCxnSpPr>
      <xdr:spPr>
        <a:xfrm flipV="1">
          <a:off x="12854940" y="17096014"/>
          <a:ext cx="77470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28666</xdr:rowOff>
    </xdr:from>
    <xdr:to>
      <xdr:col>72</xdr:col>
      <xdr:colOff>38100</xdr:colOff>
      <xdr:row>102</xdr:row>
      <xdr:rowOff>130266</xdr:rowOff>
    </xdr:to>
    <xdr:sp macro="" textlink="">
      <xdr:nvSpPr>
        <xdr:cNvPr id="815" name="楕円 814"/>
        <xdr:cNvSpPr/>
      </xdr:nvSpPr>
      <xdr:spPr>
        <a:xfrm>
          <a:off x="12029440" y="171279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54973</xdr:rowOff>
    </xdr:from>
    <xdr:to>
      <xdr:col>76</xdr:col>
      <xdr:colOff>114300</xdr:colOff>
      <xdr:row>102</xdr:row>
      <xdr:rowOff>79466</xdr:rowOff>
    </xdr:to>
    <xdr:cxnSp macro="">
      <xdr:nvCxnSpPr>
        <xdr:cNvPr id="816" name="直線コネクタ 815"/>
        <xdr:cNvCxnSpPr/>
      </xdr:nvCxnSpPr>
      <xdr:spPr>
        <a:xfrm flipV="1">
          <a:off x="12072620" y="17154253"/>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817" name="n_1aveValue【公民館】&#10;有形固定資産減価償却率"/>
        <xdr:cNvSpPr txBox="1"/>
      </xdr:nvSpPr>
      <xdr:spPr>
        <a:xfrm>
          <a:off x="13437244" y="1735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818" name="n_2aveValue【公民館】&#10;有形固定資産減価償却率"/>
        <xdr:cNvSpPr txBox="1"/>
      </xdr:nvSpPr>
      <xdr:spPr>
        <a:xfrm>
          <a:off x="12675244" y="17362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819" name="n_3aveValue【公民館】&#10;有形固定資産減価償却率"/>
        <xdr:cNvSpPr txBox="1"/>
      </xdr:nvSpPr>
      <xdr:spPr>
        <a:xfrm>
          <a:off x="119005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60251</xdr:rowOff>
    </xdr:from>
    <xdr:ext cx="405111" cy="259045"/>
    <xdr:sp macro="" textlink="">
      <xdr:nvSpPr>
        <xdr:cNvPr id="820" name="n_1mainValue【公民館】&#10;有形固定資産減価償却率"/>
        <xdr:cNvSpPr txBox="1"/>
      </xdr:nvSpPr>
      <xdr:spPr>
        <a:xfrm>
          <a:off x="13437244" y="1682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122300</xdr:rowOff>
    </xdr:from>
    <xdr:ext cx="405111" cy="259045"/>
    <xdr:sp macro="" textlink="">
      <xdr:nvSpPr>
        <xdr:cNvPr id="821" name="n_2mainValue【公民館】&#10;有形固定資産減価償却率"/>
        <xdr:cNvSpPr txBox="1"/>
      </xdr:nvSpPr>
      <xdr:spPr>
        <a:xfrm>
          <a:off x="12675244" y="1688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146793</xdr:rowOff>
    </xdr:from>
    <xdr:ext cx="405111" cy="259045"/>
    <xdr:sp macro="" textlink="">
      <xdr:nvSpPr>
        <xdr:cNvPr id="822" name="n_3mainValue【公民館】&#10;有形固定資産減価償却率"/>
        <xdr:cNvSpPr txBox="1"/>
      </xdr:nvSpPr>
      <xdr:spPr>
        <a:xfrm>
          <a:off x="11900544" y="1691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3" name="直線コネクタ 83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4" name="テキスト ボックス 83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5" name="直線コネクタ 83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6" name="テキスト ボックス 83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7" name="直線コネクタ 83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8" name="テキスト ボックス 83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9" name="直線コネクタ 83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0" name="テキスト ボックス 83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1" name="直線コネクタ 84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2" name="テキスト ボックス 84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3" name="直線コネクタ 84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4" name="テキスト ボックス 84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848" name="直線コネクタ 847"/>
        <xdr:cNvCxnSpPr/>
      </xdr:nvCxnSpPr>
      <xdr:spPr>
        <a:xfrm flipV="1">
          <a:off x="19509104" y="16908780"/>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49" name="【公民館】&#10;一人当たり面積最小値テキスト"/>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50" name="直線コネクタ 849"/>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51" name="【公民館】&#10;一人当たり面積最大値テキスト"/>
        <xdr:cNvSpPr txBox="1"/>
      </xdr:nvSpPr>
      <xdr:spPr>
        <a:xfrm>
          <a:off x="19547840"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52" name="直線コネクタ 851"/>
        <xdr:cNvCxnSpPr/>
      </xdr:nvCxnSpPr>
      <xdr:spPr>
        <a:xfrm>
          <a:off x="19443700" y="1690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853" name="【公民館】&#10;一人当たり面積平均値テキスト"/>
        <xdr:cNvSpPr txBox="1"/>
      </xdr:nvSpPr>
      <xdr:spPr>
        <a:xfrm>
          <a:off x="1954784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54" name="フローチャート: 判断 853"/>
        <xdr:cNvSpPr/>
      </xdr:nvSpPr>
      <xdr:spPr>
        <a:xfrm>
          <a:off x="19458940" y="1786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855" name="フローチャート: 判断 854"/>
        <xdr:cNvSpPr/>
      </xdr:nvSpPr>
      <xdr:spPr>
        <a:xfrm>
          <a:off x="18735040" y="178736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56" name="フローチャート: 判断 855"/>
        <xdr:cNvSpPr/>
      </xdr:nvSpPr>
      <xdr:spPr>
        <a:xfrm>
          <a:off x="17937480" y="178540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857" name="フローチャート: 判断 856"/>
        <xdr:cNvSpPr/>
      </xdr:nvSpPr>
      <xdr:spPr>
        <a:xfrm>
          <a:off x="1716278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8" name="テキスト ボックス 85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9" name="テキスト ボックス 85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0" name="テキスト ボックス 85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1" name="テキスト ボックス 86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2" name="テキスト ボックス 86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863" name="楕円 862"/>
        <xdr:cNvSpPr/>
      </xdr:nvSpPr>
      <xdr:spPr>
        <a:xfrm>
          <a:off x="19458940" y="17740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160945</xdr:rowOff>
    </xdr:from>
    <xdr:ext cx="469744" cy="259045"/>
    <xdr:sp macro="" textlink="">
      <xdr:nvSpPr>
        <xdr:cNvPr id="864" name="【公民館】&#10;一人当たり面積該当値テキスト"/>
        <xdr:cNvSpPr txBox="1"/>
      </xdr:nvSpPr>
      <xdr:spPr>
        <a:xfrm>
          <a:off x="19547840" y="1759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144599</xdr:rowOff>
    </xdr:from>
    <xdr:to>
      <xdr:col>112</xdr:col>
      <xdr:colOff>38100</xdr:colOff>
      <xdr:row>106</xdr:row>
      <xdr:rowOff>74749</xdr:rowOff>
    </xdr:to>
    <xdr:sp macro="" textlink="">
      <xdr:nvSpPr>
        <xdr:cNvPr id="865" name="楕円 864"/>
        <xdr:cNvSpPr/>
      </xdr:nvSpPr>
      <xdr:spPr>
        <a:xfrm>
          <a:off x="18735040" y="177467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17418</xdr:rowOff>
    </xdr:from>
    <xdr:to>
      <xdr:col>116</xdr:col>
      <xdr:colOff>63500</xdr:colOff>
      <xdr:row>106</xdr:row>
      <xdr:rowOff>23949</xdr:rowOff>
    </xdr:to>
    <xdr:cxnSp macro="">
      <xdr:nvCxnSpPr>
        <xdr:cNvPr id="866" name="直線コネクタ 865"/>
        <xdr:cNvCxnSpPr/>
      </xdr:nvCxnSpPr>
      <xdr:spPr>
        <a:xfrm flipV="1">
          <a:off x="18778220" y="17787258"/>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147864</xdr:rowOff>
    </xdr:from>
    <xdr:to>
      <xdr:col>107</xdr:col>
      <xdr:colOff>101600</xdr:colOff>
      <xdr:row>106</xdr:row>
      <xdr:rowOff>78014</xdr:rowOff>
    </xdr:to>
    <xdr:sp macro="" textlink="">
      <xdr:nvSpPr>
        <xdr:cNvPr id="867" name="楕円 866"/>
        <xdr:cNvSpPr/>
      </xdr:nvSpPr>
      <xdr:spPr>
        <a:xfrm>
          <a:off x="17937480" y="177500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23949</xdr:rowOff>
    </xdr:from>
    <xdr:to>
      <xdr:col>111</xdr:col>
      <xdr:colOff>177800</xdr:colOff>
      <xdr:row>106</xdr:row>
      <xdr:rowOff>27214</xdr:rowOff>
    </xdr:to>
    <xdr:cxnSp macro="">
      <xdr:nvCxnSpPr>
        <xdr:cNvPr id="868" name="直線コネクタ 867"/>
        <xdr:cNvCxnSpPr/>
      </xdr:nvCxnSpPr>
      <xdr:spPr>
        <a:xfrm flipV="1">
          <a:off x="17988280" y="17793789"/>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869" name="楕円 868"/>
        <xdr:cNvSpPr/>
      </xdr:nvSpPr>
      <xdr:spPr>
        <a:xfrm>
          <a:off x="17162780" y="17756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27214</xdr:rowOff>
    </xdr:from>
    <xdr:to>
      <xdr:col>107</xdr:col>
      <xdr:colOff>50800</xdr:colOff>
      <xdr:row>106</xdr:row>
      <xdr:rowOff>33745</xdr:rowOff>
    </xdr:to>
    <xdr:cxnSp macro="">
      <xdr:nvCxnSpPr>
        <xdr:cNvPr id="870" name="直線コネクタ 869"/>
        <xdr:cNvCxnSpPr/>
      </xdr:nvCxnSpPr>
      <xdr:spPr>
        <a:xfrm flipV="1">
          <a:off x="17213580" y="17797054"/>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871" name="n_1aveValue【公民館】&#10;一人当たり面積"/>
        <xdr:cNvSpPr txBox="1"/>
      </xdr:nvSpPr>
      <xdr:spPr>
        <a:xfrm>
          <a:off x="18561127" y="1796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872" name="n_2aveValue【公民館】&#10;一人当たり面積"/>
        <xdr:cNvSpPr txBox="1"/>
      </xdr:nvSpPr>
      <xdr:spPr>
        <a:xfrm>
          <a:off x="17776267" y="179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873" name="n_3aveValue【公民館】&#10;一人当たり面積"/>
        <xdr:cNvSpPr txBox="1"/>
      </xdr:nvSpPr>
      <xdr:spPr>
        <a:xfrm>
          <a:off x="170015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91276</xdr:rowOff>
    </xdr:from>
    <xdr:ext cx="469744" cy="259045"/>
    <xdr:sp macro="" textlink="">
      <xdr:nvSpPr>
        <xdr:cNvPr id="874" name="n_1mainValue【公民館】&#10;一人当たり面積"/>
        <xdr:cNvSpPr txBox="1"/>
      </xdr:nvSpPr>
      <xdr:spPr>
        <a:xfrm>
          <a:off x="18561127" y="175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94541</xdr:rowOff>
    </xdr:from>
    <xdr:ext cx="469744" cy="259045"/>
    <xdr:sp macro="" textlink="">
      <xdr:nvSpPr>
        <xdr:cNvPr id="875" name="n_2mainValue【公民館】&#10;一人当たり面積"/>
        <xdr:cNvSpPr txBox="1"/>
      </xdr:nvSpPr>
      <xdr:spPr>
        <a:xfrm>
          <a:off x="17776267" y="1752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75672</xdr:rowOff>
    </xdr:from>
    <xdr:ext cx="469744" cy="259045"/>
    <xdr:sp macro="" textlink="">
      <xdr:nvSpPr>
        <xdr:cNvPr id="876" name="n_3mainValue【公民館】&#10;一人当たり面積"/>
        <xdr:cNvSpPr txBox="1"/>
      </xdr:nvSpPr>
      <xdr:spPr>
        <a:xfrm>
          <a:off x="17001567" y="1784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7" name="正方形/長方形 87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8" name="正方形/長方形 87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9" name="テキスト ボックス 87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有形固定資産減価償却率については、</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道路</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橋りょう・トンネル</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公営住宅</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公民館</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において、県平均及び全国平均を上回っている。特に</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公民館</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については、全ての施設が築３０年を超えていることから、今後の方向性について検討していく必要がある。なお、</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認定こども園・幼稚園・保育所</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ついては、幼保一元化の取組みにより、幼児園として施設を共同利用することで老朽化対策に取り組んだことから、県平均及び全国平均を下回っている。また、今後計画されている保育所の建替え等により、さらに償却率が低下することが見込まれている。</a:t>
          </a:r>
        </a:p>
        <a:p>
          <a:r>
            <a:rPr kumimoji="1" lang="ja-JP" altLang="en-US" sz="1100">
              <a:latin typeface="ＭＳ ゴシック" panose="020B0609070205080204" pitchFamily="49" charset="-128"/>
              <a:ea typeface="ＭＳ ゴシック" panose="020B0609070205080204" pitchFamily="49" charset="-128"/>
            </a:rPr>
            <a:t>　施設の一人当たり面積については、</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道路</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以外の全ての施設で全国平均及び和歌山県平均の両方を上回っている。これは、道路・橋りょうにおいて県平均が全国平均を大きく上回っていることからも伺えるとおり、急峻な山間を縫うように走る河川に沿って集落が点在し、それらの集落に合わせて施設を整備せざるを得ない和歌山県の地勢的特徴が大きく現れているものであり、富田川・日置川の二つの水系を持つ本町もまた同様の傾向がある。公共施設等は今後さらに老朽化が進んでいく見込みであり、維持管理・更新費用等も増大することが予想されるが、白浜町公共施設等総合管理計画に基づき、引き続き施設機能の適正化及び維持管理費用の効率化に取り組むなどにより、財政の健全運営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21,624
21,423
200.98
11,686,712
11,537,074
27,731
7,078,503
15,502,987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086225" y="5534842"/>
          <a:ext cx="0" cy="147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124960" y="7008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020820" y="700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124960" y="6345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036060" y="63668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312160" y="6384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5146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7399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111942</xdr:rowOff>
    </xdr:from>
    <xdr:to>
      <xdr:col>24</xdr:col>
      <xdr:colOff>114300</xdr:colOff>
      <xdr:row>34</xdr:row>
      <xdr:rowOff>42092</xdr:rowOff>
    </xdr:to>
    <xdr:sp macro="" textlink="">
      <xdr:nvSpPr>
        <xdr:cNvPr id="72" name="楕円 71"/>
        <xdr:cNvSpPr/>
      </xdr:nvSpPr>
      <xdr:spPr>
        <a:xfrm>
          <a:off x="4036060" y="56440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134819</xdr:rowOff>
    </xdr:from>
    <xdr:ext cx="405111" cy="259045"/>
    <xdr:sp macro="" textlink="">
      <xdr:nvSpPr>
        <xdr:cNvPr id="73" name="【図書館】&#10;有形固定資産減価償却率該当値テキスト"/>
        <xdr:cNvSpPr txBox="1"/>
      </xdr:nvSpPr>
      <xdr:spPr>
        <a:xfrm>
          <a:off x="4124960" y="549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147864</xdr:rowOff>
    </xdr:from>
    <xdr:to>
      <xdr:col>20</xdr:col>
      <xdr:colOff>38100</xdr:colOff>
      <xdr:row>34</xdr:row>
      <xdr:rowOff>78014</xdr:rowOff>
    </xdr:to>
    <xdr:sp macro="" textlink="">
      <xdr:nvSpPr>
        <xdr:cNvPr id="74" name="楕円 73"/>
        <xdr:cNvSpPr/>
      </xdr:nvSpPr>
      <xdr:spPr>
        <a:xfrm>
          <a:off x="3312160" y="56799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162742</xdr:rowOff>
    </xdr:from>
    <xdr:to>
      <xdr:col>24</xdr:col>
      <xdr:colOff>63500</xdr:colOff>
      <xdr:row>34</xdr:row>
      <xdr:rowOff>27214</xdr:rowOff>
    </xdr:to>
    <xdr:cxnSp macro="">
      <xdr:nvCxnSpPr>
        <xdr:cNvPr id="75" name="直線コネクタ 74"/>
        <xdr:cNvCxnSpPr/>
      </xdr:nvCxnSpPr>
      <xdr:spPr>
        <a:xfrm flipV="1">
          <a:off x="3355340" y="5694862"/>
          <a:ext cx="73152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111942</xdr:rowOff>
    </xdr:from>
    <xdr:to>
      <xdr:col>15</xdr:col>
      <xdr:colOff>101600</xdr:colOff>
      <xdr:row>35</xdr:row>
      <xdr:rowOff>42092</xdr:rowOff>
    </xdr:to>
    <xdr:sp macro="" textlink="">
      <xdr:nvSpPr>
        <xdr:cNvPr id="76" name="楕円 75"/>
        <xdr:cNvSpPr/>
      </xdr:nvSpPr>
      <xdr:spPr>
        <a:xfrm>
          <a:off x="2514600" y="5811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27214</xdr:rowOff>
    </xdr:from>
    <xdr:to>
      <xdr:col>19</xdr:col>
      <xdr:colOff>177800</xdr:colOff>
      <xdr:row>34</xdr:row>
      <xdr:rowOff>162742</xdr:rowOff>
    </xdr:to>
    <xdr:cxnSp macro="">
      <xdr:nvCxnSpPr>
        <xdr:cNvPr id="77" name="直線コネクタ 76"/>
        <xdr:cNvCxnSpPr/>
      </xdr:nvCxnSpPr>
      <xdr:spPr>
        <a:xfrm flipV="1">
          <a:off x="2565400" y="5726974"/>
          <a:ext cx="78994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146231</xdr:rowOff>
    </xdr:from>
    <xdr:to>
      <xdr:col>10</xdr:col>
      <xdr:colOff>165100</xdr:colOff>
      <xdr:row>35</xdr:row>
      <xdr:rowOff>76381</xdr:rowOff>
    </xdr:to>
    <xdr:sp macro="" textlink="">
      <xdr:nvSpPr>
        <xdr:cNvPr id="78" name="楕円 77"/>
        <xdr:cNvSpPr/>
      </xdr:nvSpPr>
      <xdr:spPr>
        <a:xfrm>
          <a:off x="1739900" y="5845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162742</xdr:rowOff>
    </xdr:from>
    <xdr:to>
      <xdr:col>15</xdr:col>
      <xdr:colOff>50800</xdr:colOff>
      <xdr:row>35</xdr:row>
      <xdr:rowOff>25581</xdr:rowOff>
    </xdr:to>
    <xdr:cxnSp macro="">
      <xdr:nvCxnSpPr>
        <xdr:cNvPr id="79" name="直線コネクタ 78"/>
        <xdr:cNvCxnSpPr/>
      </xdr:nvCxnSpPr>
      <xdr:spPr>
        <a:xfrm flipV="1">
          <a:off x="1790700" y="5862502"/>
          <a:ext cx="7747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17056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385704" y="65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xdr:cNvSpPr txBox="1"/>
      </xdr:nvSpPr>
      <xdr:spPr>
        <a:xfrm>
          <a:off x="161100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94541</xdr:rowOff>
    </xdr:from>
    <xdr:ext cx="405111" cy="259045"/>
    <xdr:sp macro="" textlink="">
      <xdr:nvSpPr>
        <xdr:cNvPr id="83" name="n_1mainValue【図書館】&#10;有形固定資産減価償却率"/>
        <xdr:cNvSpPr txBox="1"/>
      </xdr:nvSpPr>
      <xdr:spPr>
        <a:xfrm>
          <a:off x="3170564" y="545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58619</xdr:rowOff>
    </xdr:from>
    <xdr:ext cx="405111" cy="259045"/>
    <xdr:sp macro="" textlink="">
      <xdr:nvSpPr>
        <xdr:cNvPr id="84" name="n_2mainValue【図書館】&#10;有形固定資産減価償却率"/>
        <xdr:cNvSpPr txBox="1"/>
      </xdr:nvSpPr>
      <xdr:spPr>
        <a:xfrm>
          <a:off x="2385704" y="559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92908</xdr:rowOff>
    </xdr:from>
    <xdr:ext cx="405111" cy="259045"/>
    <xdr:sp macro="" textlink="">
      <xdr:nvSpPr>
        <xdr:cNvPr id="85" name="n_3mainValue【図書館】&#10;有形固定資産減価償却率"/>
        <xdr:cNvSpPr txBox="1"/>
      </xdr:nvSpPr>
      <xdr:spPr>
        <a:xfrm>
          <a:off x="161100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9219565" y="566547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9258300"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915416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92583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9258300" y="636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9192260" y="65100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8445500" y="6527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7670800" y="65043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68732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65405</xdr:rowOff>
    </xdr:from>
    <xdr:to>
      <xdr:col>55</xdr:col>
      <xdr:colOff>50800</xdr:colOff>
      <xdr:row>40</xdr:row>
      <xdr:rowOff>167005</xdr:rowOff>
    </xdr:to>
    <xdr:sp macro="" textlink="">
      <xdr:nvSpPr>
        <xdr:cNvPr id="120" name="楕円 119"/>
        <xdr:cNvSpPr/>
      </xdr:nvSpPr>
      <xdr:spPr>
        <a:xfrm>
          <a:off x="9192260" y="6771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151782</xdr:rowOff>
    </xdr:from>
    <xdr:ext cx="469744" cy="259045"/>
    <xdr:sp macro="" textlink="">
      <xdr:nvSpPr>
        <xdr:cNvPr id="121" name="【図書館】&#10;一人当たり面積該当値テキスト"/>
        <xdr:cNvSpPr txBox="1"/>
      </xdr:nvSpPr>
      <xdr:spPr>
        <a:xfrm>
          <a:off x="9258300" y="668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65405</xdr:rowOff>
    </xdr:from>
    <xdr:to>
      <xdr:col>50</xdr:col>
      <xdr:colOff>165100</xdr:colOff>
      <xdr:row>40</xdr:row>
      <xdr:rowOff>167005</xdr:rowOff>
    </xdr:to>
    <xdr:sp macro="" textlink="">
      <xdr:nvSpPr>
        <xdr:cNvPr id="122" name="楕円 121"/>
        <xdr:cNvSpPr/>
      </xdr:nvSpPr>
      <xdr:spPr>
        <a:xfrm>
          <a:off x="8445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116205</xdr:rowOff>
    </xdr:from>
    <xdr:to>
      <xdr:col>55</xdr:col>
      <xdr:colOff>0</xdr:colOff>
      <xdr:row>40</xdr:row>
      <xdr:rowOff>116205</xdr:rowOff>
    </xdr:to>
    <xdr:cxnSp macro="">
      <xdr:nvCxnSpPr>
        <xdr:cNvPr id="123" name="直線コネクタ 122"/>
        <xdr:cNvCxnSpPr/>
      </xdr:nvCxnSpPr>
      <xdr:spPr>
        <a:xfrm>
          <a:off x="8496300" y="682180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65405</xdr:rowOff>
    </xdr:from>
    <xdr:to>
      <xdr:col>46</xdr:col>
      <xdr:colOff>38100</xdr:colOff>
      <xdr:row>40</xdr:row>
      <xdr:rowOff>167005</xdr:rowOff>
    </xdr:to>
    <xdr:sp macro="" textlink="">
      <xdr:nvSpPr>
        <xdr:cNvPr id="124" name="楕円 123"/>
        <xdr:cNvSpPr/>
      </xdr:nvSpPr>
      <xdr:spPr>
        <a:xfrm>
          <a:off x="7670800" y="67710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116205</xdr:rowOff>
    </xdr:from>
    <xdr:to>
      <xdr:col>50</xdr:col>
      <xdr:colOff>114300</xdr:colOff>
      <xdr:row>40</xdr:row>
      <xdr:rowOff>116205</xdr:rowOff>
    </xdr:to>
    <xdr:cxnSp macro="">
      <xdr:nvCxnSpPr>
        <xdr:cNvPr id="125" name="直線コネクタ 124"/>
        <xdr:cNvCxnSpPr/>
      </xdr:nvCxnSpPr>
      <xdr:spPr>
        <a:xfrm>
          <a:off x="7713980" y="682180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65405</xdr:rowOff>
    </xdr:from>
    <xdr:to>
      <xdr:col>41</xdr:col>
      <xdr:colOff>101600</xdr:colOff>
      <xdr:row>40</xdr:row>
      <xdr:rowOff>167005</xdr:rowOff>
    </xdr:to>
    <xdr:sp macro="" textlink="">
      <xdr:nvSpPr>
        <xdr:cNvPr id="126" name="楕円 125"/>
        <xdr:cNvSpPr/>
      </xdr:nvSpPr>
      <xdr:spPr>
        <a:xfrm>
          <a:off x="687324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116205</xdr:rowOff>
    </xdr:from>
    <xdr:to>
      <xdr:col>45</xdr:col>
      <xdr:colOff>177800</xdr:colOff>
      <xdr:row>40</xdr:row>
      <xdr:rowOff>116205</xdr:rowOff>
    </xdr:to>
    <xdr:cxnSp macro="">
      <xdr:nvCxnSpPr>
        <xdr:cNvPr id="127" name="直線コネクタ 126"/>
        <xdr:cNvCxnSpPr/>
      </xdr:nvCxnSpPr>
      <xdr:spPr>
        <a:xfrm>
          <a:off x="6924040" y="682180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xdr:cNvSpPr txBox="1"/>
      </xdr:nvSpPr>
      <xdr:spPr>
        <a:xfrm>
          <a:off x="8271587"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xdr:cNvSpPr txBox="1"/>
      </xdr:nvSpPr>
      <xdr:spPr>
        <a:xfrm>
          <a:off x="7509587" y="628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xdr:cNvSpPr txBox="1"/>
      </xdr:nvSpPr>
      <xdr:spPr>
        <a:xfrm>
          <a:off x="67120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158132</xdr:rowOff>
    </xdr:from>
    <xdr:ext cx="469744" cy="259045"/>
    <xdr:sp macro="" textlink="">
      <xdr:nvSpPr>
        <xdr:cNvPr id="131" name="n_1mainValue【図書館】&#10;一人当たり面積"/>
        <xdr:cNvSpPr txBox="1"/>
      </xdr:nvSpPr>
      <xdr:spPr>
        <a:xfrm>
          <a:off x="827158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158132</xdr:rowOff>
    </xdr:from>
    <xdr:ext cx="469744" cy="259045"/>
    <xdr:sp macro="" textlink="">
      <xdr:nvSpPr>
        <xdr:cNvPr id="132" name="n_2mainValue【図書館】&#10;一人当たり面積"/>
        <xdr:cNvSpPr txBox="1"/>
      </xdr:nvSpPr>
      <xdr:spPr>
        <a:xfrm>
          <a:off x="750958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158132</xdr:rowOff>
    </xdr:from>
    <xdr:ext cx="469744" cy="259045"/>
    <xdr:sp macro="" textlink="">
      <xdr:nvSpPr>
        <xdr:cNvPr id="133" name="n_3mainValue【図書館】&#10;一人当たり面積"/>
        <xdr:cNvSpPr txBox="1"/>
      </xdr:nvSpPr>
      <xdr:spPr>
        <a:xfrm>
          <a:off x="67120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086225" y="931545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12496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020820" y="1085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12496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036060" y="998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312160" y="1001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51460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7399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73" name="楕円 172"/>
        <xdr:cNvSpPr/>
      </xdr:nvSpPr>
      <xdr:spPr>
        <a:xfrm>
          <a:off x="4036060" y="9683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151147</xdr:rowOff>
    </xdr:from>
    <xdr:ext cx="405111" cy="259045"/>
    <xdr:sp macro="" textlink="">
      <xdr:nvSpPr>
        <xdr:cNvPr id="174" name="【体育館・プール】&#10;有形固定資産減価償却率該当値テキスト"/>
        <xdr:cNvSpPr txBox="1"/>
      </xdr:nvSpPr>
      <xdr:spPr>
        <a:xfrm>
          <a:off x="4124960"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75" name="楕円 174"/>
        <xdr:cNvSpPr/>
      </xdr:nvSpPr>
      <xdr:spPr>
        <a:xfrm>
          <a:off x="3312160" y="9721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7620</xdr:rowOff>
    </xdr:from>
    <xdr:to>
      <xdr:col>24</xdr:col>
      <xdr:colOff>63500</xdr:colOff>
      <xdr:row>58</xdr:row>
      <xdr:rowOff>45720</xdr:rowOff>
    </xdr:to>
    <xdr:cxnSp macro="">
      <xdr:nvCxnSpPr>
        <xdr:cNvPr id="176" name="直線コネクタ 175"/>
        <xdr:cNvCxnSpPr/>
      </xdr:nvCxnSpPr>
      <xdr:spPr>
        <a:xfrm flipV="1">
          <a:off x="3355340" y="973074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xdr:rowOff>
    </xdr:from>
    <xdr:to>
      <xdr:col>15</xdr:col>
      <xdr:colOff>101600</xdr:colOff>
      <xdr:row>59</xdr:row>
      <xdr:rowOff>111760</xdr:rowOff>
    </xdr:to>
    <xdr:sp macro="" textlink="">
      <xdr:nvSpPr>
        <xdr:cNvPr id="177" name="楕円 176"/>
        <xdr:cNvSpPr/>
      </xdr:nvSpPr>
      <xdr:spPr>
        <a:xfrm>
          <a:off x="25146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59</xdr:row>
      <xdr:rowOff>60960</xdr:rowOff>
    </xdr:to>
    <xdr:cxnSp macro="">
      <xdr:nvCxnSpPr>
        <xdr:cNvPr id="178" name="直線コネクタ 177"/>
        <xdr:cNvCxnSpPr/>
      </xdr:nvCxnSpPr>
      <xdr:spPr>
        <a:xfrm flipV="1">
          <a:off x="2565400" y="9768840"/>
          <a:ext cx="78994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79" name="楕円 178"/>
        <xdr:cNvSpPr/>
      </xdr:nvSpPr>
      <xdr:spPr>
        <a:xfrm>
          <a:off x="17399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60960</xdr:rowOff>
    </xdr:from>
    <xdr:to>
      <xdr:col>15</xdr:col>
      <xdr:colOff>50800</xdr:colOff>
      <xdr:row>59</xdr:row>
      <xdr:rowOff>80010</xdr:rowOff>
    </xdr:to>
    <xdr:cxnSp macro="">
      <xdr:nvCxnSpPr>
        <xdr:cNvPr id="180" name="直線コネクタ 179"/>
        <xdr:cNvCxnSpPr/>
      </xdr:nvCxnSpPr>
      <xdr:spPr>
        <a:xfrm flipV="1">
          <a:off x="1790700" y="995172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17056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38570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xdr:cNvSpPr txBox="1"/>
      </xdr:nvSpPr>
      <xdr:spPr>
        <a:xfrm>
          <a:off x="161100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84" name="n_1mainValue【体育館・プール】&#10;有形固定資産減価償却率"/>
        <xdr:cNvSpPr txBox="1"/>
      </xdr:nvSpPr>
      <xdr:spPr>
        <a:xfrm>
          <a:off x="3170564"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128287</xdr:rowOff>
    </xdr:from>
    <xdr:ext cx="405111" cy="259045"/>
    <xdr:sp macro="" textlink="">
      <xdr:nvSpPr>
        <xdr:cNvPr id="185" name="n_2mainValue【体育館・プール】&#10;有形固定資産減価償却率"/>
        <xdr:cNvSpPr txBox="1"/>
      </xdr:nvSpPr>
      <xdr:spPr>
        <a:xfrm>
          <a:off x="238570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86" name="n_3mainValue【体育館・プール】&#10;有形固定資産減価償却率"/>
        <xdr:cNvSpPr txBox="1"/>
      </xdr:nvSpPr>
      <xdr:spPr>
        <a:xfrm>
          <a:off x="161100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9219565" y="930211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9258300" y="908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9154160" y="9302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xdr:cNvSpPr txBox="1"/>
      </xdr:nvSpPr>
      <xdr:spPr>
        <a:xfrm>
          <a:off x="9258300" y="1041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9192260" y="10436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8445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7670800" y="104381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687324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25" name="楕円 224"/>
        <xdr:cNvSpPr/>
      </xdr:nvSpPr>
      <xdr:spPr>
        <a:xfrm>
          <a:off x="9192260" y="10213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6367</xdr:rowOff>
    </xdr:from>
    <xdr:ext cx="469744" cy="259045"/>
    <xdr:sp macro="" textlink="">
      <xdr:nvSpPr>
        <xdr:cNvPr id="226" name="【体育館・プール】&#10;一人当たり面積該当値テキスト"/>
        <xdr:cNvSpPr txBox="1"/>
      </xdr:nvSpPr>
      <xdr:spPr>
        <a:xfrm>
          <a:off x="9258300"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160655</xdr:rowOff>
    </xdr:from>
    <xdr:to>
      <xdr:col>50</xdr:col>
      <xdr:colOff>165100</xdr:colOff>
      <xdr:row>61</xdr:row>
      <xdr:rowOff>90805</xdr:rowOff>
    </xdr:to>
    <xdr:sp macro="" textlink="">
      <xdr:nvSpPr>
        <xdr:cNvPr id="227" name="楕円 226"/>
        <xdr:cNvSpPr/>
      </xdr:nvSpPr>
      <xdr:spPr>
        <a:xfrm>
          <a:off x="8445500" y="10219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34290</xdr:rowOff>
    </xdr:from>
    <xdr:to>
      <xdr:col>55</xdr:col>
      <xdr:colOff>0</xdr:colOff>
      <xdr:row>61</xdr:row>
      <xdr:rowOff>40005</xdr:rowOff>
    </xdr:to>
    <xdr:cxnSp macro="">
      <xdr:nvCxnSpPr>
        <xdr:cNvPr id="228" name="直線コネクタ 227"/>
        <xdr:cNvCxnSpPr/>
      </xdr:nvCxnSpPr>
      <xdr:spPr>
        <a:xfrm flipV="1">
          <a:off x="8496300" y="10260330"/>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170180</xdr:rowOff>
    </xdr:from>
    <xdr:to>
      <xdr:col>46</xdr:col>
      <xdr:colOff>38100</xdr:colOff>
      <xdr:row>60</xdr:row>
      <xdr:rowOff>100330</xdr:rowOff>
    </xdr:to>
    <xdr:sp macro="" textlink="">
      <xdr:nvSpPr>
        <xdr:cNvPr id="229" name="楕円 228"/>
        <xdr:cNvSpPr/>
      </xdr:nvSpPr>
      <xdr:spPr>
        <a:xfrm>
          <a:off x="7670800" y="10060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49530</xdr:rowOff>
    </xdr:from>
    <xdr:to>
      <xdr:col>50</xdr:col>
      <xdr:colOff>114300</xdr:colOff>
      <xdr:row>61</xdr:row>
      <xdr:rowOff>40005</xdr:rowOff>
    </xdr:to>
    <xdr:cxnSp macro="">
      <xdr:nvCxnSpPr>
        <xdr:cNvPr id="230" name="直線コネクタ 229"/>
        <xdr:cNvCxnSpPr/>
      </xdr:nvCxnSpPr>
      <xdr:spPr>
        <a:xfrm>
          <a:off x="7713980" y="10107930"/>
          <a:ext cx="78232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8255</xdr:rowOff>
    </xdr:from>
    <xdr:to>
      <xdr:col>41</xdr:col>
      <xdr:colOff>101600</xdr:colOff>
      <xdr:row>60</xdr:row>
      <xdr:rowOff>109855</xdr:rowOff>
    </xdr:to>
    <xdr:sp macro="" textlink="">
      <xdr:nvSpPr>
        <xdr:cNvPr id="231" name="楕円 230"/>
        <xdr:cNvSpPr/>
      </xdr:nvSpPr>
      <xdr:spPr>
        <a:xfrm>
          <a:off x="687324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49530</xdr:rowOff>
    </xdr:from>
    <xdr:to>
      <xdr:col>45</xdr:col>
      <xdr:colOff>177800</xdr:colOff>
      <xdr:row>60</xdr:row>
      <xdr:rowOff>59055</xdr:rowOff>
    </xdr:to>
    <xdr:cxnSp macro="">
      <xdr:nvCxnSpPr>
        <xdr:cNvPr id="232" name="直線コネクタ 231"/>
        <xdr:cNvCxnSpPr/>
      </xdr:nvCxnSpPr>
      <xdr:spPr>
        <a:xfrm flipV="1">
          <a:off x="6924040" y="1010793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xdr:cNvSpPr txBox="1"/>
      </xdr:nvSpPr>
      <xdr:spPr>
        <a:xfrm>
          <a:off x="827158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xdr:cNvSpPr txBox="1"/>
      </xdr:nvSpPr>
      <xdr:spPr>
        <a:xfrm>
          <a:off x="750958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xdr:cNvSpPr txBox="1"/>
      </xdr:nvSpPr>
      <xdr:spPr>
        <a:xfrm>
          <a:off x="67120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107332</xdr:rowOff>
    </xdr:from>
    <xdr:ext cx="469744" cy="259045"/>
    <xdr:sp macro="" textlink="">
      <xdr:nvSpPr>
        <xdr:cNvPr id="236" name="n_1mainValue【体育館・プール】&#10;一人当たり面積"/>
        <xdr:cNvSpPr txBox="1"/>
      </xdr:nvSpPr>
      <xdr:spPr>
        <a:xfrm>
          <a:off x="8271587" y="999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116857</xdr:rowOff>
    </xdr:from>
    <xdr:ext cx="469744" cy="259045"/>
    <xdr:sp macro="" textlink="">
      <xdr:nvSpPr>
        <xdr:cNvPr id="237" name="n_2mainValue【体育館・プール】&#10;一人当たり面積"/>
        <xdr:cNvSpPr txBox="1"/>
      </xdr:nvSpPr>
      <xdr:spPr>
        <a:xfrm>
          <a:off x="7509587" y="98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126382</xdr:rowOff>
    </xdr:from>
    <xdr:ext cx="469744" cy="259045"/>
    <xdr:sp macro="" textlink="">
      <xdr:nvSpPr>
        <xdr:cNvPr id="238" name="n_3mainValue【体育館・プール】&#10;一人当たり面積"/>
        <xdr:cNvSpPr txBox="1"/>
      </xdr:nvSpPr>
      <xdr:spPr>
        <a:xfrm>
          <a:off x="6712027" y="984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086225" y="1304163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124960" y="1453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020820" y="145294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xdr:cNvSpPr txBox="1"/>
      </xdr:nvSpPr>
      <xdr:spPr>
        <a:xfrm>
          <a:off x="4124960" y="1381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036060" y="13832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312160" y="13901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51460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7399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46355</xdr:rowOff>
    </xdr:from>
    <xdr:to>
      <xdr:col>24</xdr:col>
      <xdr:colOff>114300</xdr:colOff>
      <xdr:row>80</xdr:row>
      <xdr:rowOff>147955</xdr:rowOff>
    </xdr:to>
    <xdr:sp macro="" textlink="">
      <xdr:nvSpPr>
        <xdr:cNvPr id="278" name="楕円 277"/>
        <xdr:cNvSpPr/>
      </xdr:nvSpPr>
      <xdr:spPr>
        <a:xfrm>
          <a:off x="403606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69232</xdr:rowOff>
    </xdr:from>
    <xdr:ext cx="405111" cy="259045"/>
    <xdr:sp macro="" textlink="">
      <xdr:nvSpPr>
        <xdr:cNvPr id="279" name="【福祉施設】&#10;有形固定資産減価償却率該当値テキスト"/>
        <xdr:cNvSpPr txBox="1"/>
      </xdr:nvSpPr>
      <xdr:spPr>
        <a:xfrm>
          <a:off x="4124960" y="133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82550</xdr:rowOff>
    </xdr:from>
    <xdr:to>
      <xdr:col>20</xdr:col>
      <xdr:colOff>38100</xdr:colOff>
      <xdr:row>81</xdr:row>
      <xdr:rowOff>12700</xdr:rowOff>
    </xdr:to>
    <xdr:sp macro="" textlink="">
      <xdr:nvSpPr>
        <xdr:cNvPr id="280" name="楕円 279"/>
        <xdr:cNvSpPr/>
      </xdr:nvSpPr>
      <xdr:spPr>
        <a:xfrm>
          <a:off x="3312160" y="13493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97155</xdr:rowOff>
    </xdr:from>
    <xdr:to>
      <xdr:col>24</xdr:col>
      <xdr:colOff>63500</xdr:colOff>
      <xdr:row>80</xdr:row>
      <xdr:rowOff>133350</xdr:rowOff>
    </xdr:to>
    <xdr:cxnSp macro="">
      <xdr:nvCxnSpPr>
        <xdr:cNvPr id="281" name="直線コネクタ 280"/>
        <xdr:cNvCxnSpPr/>
      </xdr:nvCxnSpPr>
      <xdr:spPr>
        <a:xfrm flipV="1">
          <a:off x="3355340" y="1350835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48261</xdr:rowOff>
    </xdr:from>
    <xdr:to>
      <xdr:col>15</xdr:col>
      <xdr:colOff>101600</xdr:colOff>
      <xdr:row>81</xdr:row>
      <xdr:rowOff>149861</xdr:rowOff>
    </xdr:to>
    <xdr:sp macro="" textlink="">
      <xdr:nvSpPr>
        <xdr:cNvPr id="282" name="楕円 281"/>
        <xdr:cNvSpPr/>
      </xdr:nvSpPr>
      <xdr:spPr>
        <a:xfrm>
          <a:off x="2514600" y="136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133350</xdr:rowOff>
    </xdr:from>
    <xdr:to>
      <xdr:col>19</xdr:col>
      <xdr:colOff>177800</xdr:colOff>
      <xdr:row>81</xdr:row>
      <xdr:rowOff>99061</xdr:rowOff>
    </xdr:to>
    <xdr:cxnSp macro="">
      <xdr:nvCxnSpPr>
        <xdr:cNvPr id="283" name="直線コネクタ 282"/>
        <xdr:cNvCxnSpPr/>
      </xdr:nvCxnSpPr>
      <xdr:spPr>
        <a:xfrm flipV="1">
          <a:off x="2565400" y="13544550"/>
          <a:ext cx="78994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141605</xdr:rowOff>
    </xdr:from>
    <xdr:to>
      <xdr:col>10</xdr:col>
      <xdr:colOff>165100</xdr:colOff>
      <xdr:row>82</xdr:row>
      <xdr:rowOff>71755</xdr:rowOff>
    </xdr:to>
    <xdr:sp macro="" textlink="">
      <xdr:nvSpPr>
        <xdr:cNvPr id="284" name="楕円 283"/>
        <xdr:cNvSpPr/>
      </xdr:nvSpPr>
      <xdr:spPr>
        <a:xfrm>
          <a:off x="1739900" y="13720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99061</xdr:rowOff>
    </xdr:from>
    <xdr:to>
      <xdr:col>15</xdr:col>
      <xdr:colOff>50800</xdr:colOff>
      <xdr:row>82</xdr:row>
      <xdr:rowOff>20955</xdr:rowOff>
    </xdr:to>
    <xdr:cxnSp macro="">
      <xdr:nvCxnSpPr>
        <xdr:cNvPr id="285" name="直線コネクタ 284"/>
        <xdr:cNvCxnSpPr/>
      </xdr:nvCxnSpPr>
      <xdr:spPr>
        <a:xfrm flipV="1">
          <a:off x="1790700" y="13677901"/>
          <a:ext cx="7747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xdr:cNvSpPr txBox="1"/>
      </xdr:nvSpPr>
      <xdr:spPr>
        <a:xfrm>
          <a:off x="3170564" y="13990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xdr:cNvSpPr txBox="1"/>
      </xdr:nvSpPr>
      <xdr:spPr>
        <a:xfrm>
          <a:off x="238570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xdr:cNvSpPr txBox="1"/>
      </xdr:nvSpPr>
      <xdr:spPr>
        <a:xfrm>
          <a:off x="1611004" y="1396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29227</xdr:rowOff>
    </xdr:from>
    <xdr:ext cx="405111" cy="259045"/>
    <xdr:sp macro="" textlink="">
      <xdr:nvSpPr>
        <xdr:cNvPr id="289" name="n_1mainValue【福祉施設】&#10;有形固定資産減価償却率"/>
        <xdr:cNvSpPr txBox="1"/>
      </xdr:nvSpPr>
      <xdr:spPr>
        <a:xfrm>
          <a:off x="3170564" y="1327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290" name="n_2mainValue【福祉施設】&#10;有形固定資産減価償却率"/>
        <xdr:cNvSpPr txBox="1"/>
      </xdr:nvSpPr>
      <xdr:spPr>
        <a:xfrm>
          <a:off x="2385704" y="1340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88282</xdr:rowOff>
    </xdr:from>
    <xdr:ext cx="405111" cy="259045"/>
    <xdr:sp macro="" textlink="">
      <xdr:nvSpPr>
        <xdr:cNvPr id="291" name="n_3mainValue【福祉施設】&#10;有形固定資産減価償却率"/>
        <xdr:cNvSpPr txBox="1"/>
      </xdr:nvSpPr>
      <xdr:spPr>
        <a:xfrm>
          <a:off x="161100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9219565" y="12990467"/>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9258300" y="145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9154160" y="145825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9258300" y="127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9154160" y="12990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22" name="【福祉施設】&#10;一人当たり面積平均値テキスト"/>
        <xdr:cNvSpPr txBox="1"/>
      </xdr:nvSpPr>
      <xdr:spPr>
        <a:xfrm>
          <a:off x="9258300" y="14200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9192260" y="142225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8445500" y="14232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7670800" y="142192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6873240" y="142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32" name="楕円 331"/>
        <xdr:cNvSpPr/>
      </xdr:nvSpPr>
      <xdr:spPr>
        <a:xfrm>
          <a:off x="9192260" y="138807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157134</xdr:rowOff>
    </xdr:from>
    <xdr:ext cx="469744" cy="259045"/>
    <xdr:sp macro="" textlink="">
      <xdr:nvSpPr>
        <xdr:cNvPr id="333" name="【福祉施設】&#10;一人当たり面積該当値テキスト"/>
        <xdr:cNvSpPr txBox="1"/>
      </xdr:nvSpPr>
      <xdr:spPr>
        <a:xfrm>
          <a:off x="9258300" y="1373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140788</xdr:rowOff>
    </xdr:from>
    <xdr:to>
      <xdr:col>50</xdr:col>
      <xdr:colOff>165100</xdr:colOff>
      <xdr:row>83</xdr:row>
      <xdr:rowOff>70938</xdr:rowOff>
    </xdr:to>
    <xdr:sp macro="" textlink="">
      <xdr:nvSpPr>
        <xdr:cNvPr id="334" name="楕円 333"/>
        <xdr:cNvSpPr/>
      </xdr:nvSpPr>
      <xdr:spPr>
        <a:xfrm>
          <a:off x="8445500" y="13887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13607</xdr:rowOff>
    </xdr:from>
    <xdr:to>
      <xdr:col>55</xdr:col>
      <xdr:colOff>0</xdr:colOff>
      <xdr:row>83</xdr:row>
      <xdr:rowOff>20138</xdr:rowOff>
    </xdr:to>
    <xdr:cxnSp macro="">
      <xdr:nvCxnSpPr>
        <xdr:cNvPr id="335" name="直線コネクタ 334"/>
        <xdr:cNvCxnSpPr/>
      </xdr:nvCxnSpPr>
      <xdr:spPr>
        <a:xfrm flipV="1">
          <a:off x="8496300" y="13927727"/>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36" name="楕円 335"/>
        <xdr:cNvSpPr/>
      </xdr:nvSpPr>
      <xdr:spPr>
        <a:xfrm>
          <a:off x="7670800" y="1389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20138</xdr:rowOff>
    </xdr:from>
    <xdr:to>
      <xdr:col>50</xdr:col>
      <xdr:colOff>114300</xdr:colOff>
      <xdr:row>83</xdr:row>
      <xdr:rowOff>26670</xdr:rowOff>
    </xdr:to>
    <xdr:cxnSp macro="">
      <xdr:nvCxnSpPr>
        <xdr:cNvPr id="337" name="直線コネクタ 336"/>
        <xdr:cNvCxnSpPr/>
      </xdr:nvCxnSpPr>
      <xdr:spPr>
        <a:xfrm flipV="1">
          <a:off x="7713980" y="13934258"/>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116295</xdr:rowOff>
    </xdr:from>
    <xdr:to>
      <xdr:col>41</xdr:col>
      <xdr:colOff>101600</xdr:colOff>
      <xdr:row>84</xdr:row>
      <xdr:rowOff>46445</xdr:rowOff>
    </xdr:to>
    <xdr:sp macro="" textlink="">
      <xdr:nvSpPr>
        <xdr:cNvPr id="338" name="楕円 337"/>
        <xdr:cNvSpPr/>
      </xdr:nvSpPr>
      <xdr:spPr>
        <a:xfrm>
          <a:off x="6873240" y="140304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26670</xdr:rowOff>
    </xdr:from>
    <xdr:to>
      <xdr:col>45</xdr:col>
      <xdr:colOff>177800</xdr:colOff>
      <xdr:row>83</xdr:row>
      <xdr:rowOff>167095</xdr:rowOff>
    </xdr:to>
    <xdr:cxnSp macro="">
      <xdr:nvCxnSpPr>
        <xdr:cNvPr id="339" name="直線コネクタ 338"/>
        <xdr:cNvCxnSpPr/>
      </xdr:nvCxnSpPr>
      <xdr:spPr>
        <a:xfrm flipV="1">
          <a:off x="6924040" y="13940790"/>
          <a:ext cx="78994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40" name="n_1aveValue【福祉施設】&#10;一人当たり面積"/>
        <xdr:cNvSpPr txBox="1"/>
      </xdr:nvSpPr>
      <xdr:spPr>
        <a:xfrm>
          <a:off x="8271587" y="143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41" name="n_2aveValue【福祉施設】&#10;一人当たり面積"/>
        <xdr:cNvSpPr txBox="1"/>
      </xdr:nvSpPr>
      <xdr:spPr>
        <a:xfrm>
          <a:off x="7509587" y="1430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117583</xdr:rowOff>
    </xdr:from>
    <xdr:ext cx="469744" cy="259045"/>
    <xdr:sp macro="" textlink="">
      <xdr:nvSpPr>
        <xdr:cNvPr id="342" name="n_3aveValue【福祉施設】&#10;一人当たり面積"/>
        <xdr:cNvSpPr txBox="1"/>
      </xdr:nvSpPr>
      <xdr:spPr>
        <a:xfrm>
          <a:off x="6712027" y="143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87465</xdr:rowOff>
    </xdr:from>
    <xdr:ext cx="469744" cy="259045"/>
    <xdr:sp macro="" textlink="">
      <xdr:nvSpPr>
        <xdr:cNvPr id="343" name="n_1mainValue【福祉施設】&#10;一人当たり面積"/>
        <xdr:cNvSpPr txBox="1"/>
      </xdr:nvSpPr>
      <xdr:spPr>
        <a:xfrm>
          <a:off x="8271587" y="136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44" name="n_2mainValue【福祉施設】&#10;一人当たり面積"/>
        <xdr:cNvSpPr txBox="1"/>
      </xdr:nvSpPr>
      <xdr:spPr>
        <a:xfrm>
          <a:off x="750958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62972</xdr:rowOff>
    </xdr:from>
    <xdr:ext cx="469744" cy="259045"/>
    <xdr:sp macro="" textlink="">
      <xdr:nvSpPr>
        <xdr:cNvPr id="345" name="n_3mainValue【福祉施設】&#10;一人当たり面積"/>
        <xdr:cNvSpPr txBox="1"/>
      </xdr:nvSpPr>
      <xdr:spPr>
        <a:xfrm>
          <a:off x="6712027" y="1380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xdr:cNvCxnSpPr/>
      </xdr:nvCxnSpPr>
      <xdr:spPr>
        <a:xfrm flipV="1">
          <a:off x="4086225" y="16713381"/>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xdr:cNvSpPr txBox="1"/>
      </xdr:nvSpPr>
      <xdr:spPr>
        <a:xfrm>
          <a:off x="4124960" y="182635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xdr:cNvCxnSpPr/>
      </xdr:nvCxnSpPr>
      <xdr:spPr>
        <a:xfrm>
          <a:off x="4020820" y="18259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xdr:cNvSpPr txBox="1"/>
      </xdr:nvSpPr>
      <xdr:spPr>
        <a:xfrm>
          <a:off x="41249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76" name="【市民会館】&#10;有形固定資産減価償却率平均値テキスト"/>
        <xdr:cNvSpPr txBox="1"/>
      </xdr:nvSpPr>
      <xdr:spPr>
        <a:xfrm>
          <a:off x="4124960" y="1740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xdr:cNvSpPr/>
      </xdr:nvSpPr>
      <xdr:spPr>
        <a:xfrm>
          <a:off x="4036060" y="174262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xdr:cNvSpPr/>
      </xdr:nvSpPr>
      <xdr:spPr>
        <a:xfrm>
          <a:off x="3312160" y="17419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xdr:cNvSpPr/>
      </xdr:nvSpPr>
      <xdr:spPr>
        <a:xfrm>
          <a:off x="2514600" y="1743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xdr:cNvSpPr/>
      </xdr:nvSpPr>
      <xdr:spPr>
        <a:xfrm>
          <a:off x="1739900" y="17437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66221</xdr:rowOff>
    </xdr:from>
    <xdr:to>
      <xdr:col>24</xdr:col>
      <xdr:colOff>114300</xdr:colOff>
      <xdr:row>99</xdr:row>
      <xdr:rowOff>167821</xdr:rowOff>
    </xdr:to>
    <xdr:sp macro="" textlink="">
      <xdr:nvSpPr>
        <xdr:cNvPr id="386" name="楕円 385"/>
        <xdr:cNvSpPr/>
      </xdr:nvSpPr>
      <xdr:spPr>
        <a:xfrm>
          <a:off x="4036060" y="166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19248</xdr:rowOff>
    </xdr:from>
    <xdr:ext cx="469744" cy="259045"/>
    <xdr:sp macro="" textlink="">
      <xdr:nvSpPr>
        <xdr:cNvPr id="387" name="【市民会館】&#10;有形固定資産減価償却率該当値テキスト"/>
        <xdr:cNvSpPr txBox="1"/>
      </xdr:nvSpPr>
      <xdr:spPr>
        <a:xfrm>
          <a:off x="4124960" y="1661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66221</xdr:rowOff>
    </xdr:from>
    <xdr:to>
      <xdr:col>20</xdr:col>
      <xdr:colOff>38100</xdr:colOff>
      <xdr:row>99</xdr:row>
      <xdr:rowOff>167821</xdr:rowOff>
    </xdr:to>
    <xdr:sp macro="" textlink="">
      <xdr:nvSpPr>
        <xdr:cNvPr id="388" name="楕円 387"/>
        <xdr:cNvSpPr/>
      </xdr:nvSpPr>
      <xdr:spPr>
        <a:xfrm>
          <a:off x="3312160" y="166625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117021</xdr:rowOff>
    </xdr:from>
    <xdr:to>
      <xdr:col>24</xdr:col>
      <xdr:colOff>63500</xdr:colOff>
      <xdr:row>99</xdr:row>
      <xdr:rowOff>117021</xdr:rowOff>
    </xdr:to>
    <xdr:cxnSp macro="">
      <xdr:nvCxnSpPr>
        <xdr:cNvPr id="389" name="直線コネクタ 388"/>
        <xdr:cNvCxnSpPr/>
      </xdr:nvCxnSpPr>
      <xdr:spPr>
        <a:xfrm>
          <a:off x="3355340" y="1671338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103777</xdr:rowOff>
    </xdr:from>
    <xdr:to>
      <xdr:col>15</xdr:col>
      <xdr:colOff>101600</xdr:colOff>
      <xdr:row>100</xdr:row>
      <xdr:rowOff>33927</xdr:rowOff>
    </xdr:to>
    <xdr:sp macro="" textlink="">
      <xdr:nvSpPr>
        <xdr:cNvPr id="390" name="楕円 389"/>
        <xdr:cNvSpPr/>
      </xdr:nvSpPr>
      <xdr:spPr>
        <a:xfrm>
          <a:off x="2514600" y="16700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99</xdr:row>
      <xdr:rowOff>154577</xdr:rowOff>
    </xdr:to>
    <xdr:cxnSp macro="">
      <xdr:nvCxnSpPr>
        <xdr:cNvPr id="391" name="直線コネクタ 390"/>
        <xdr:cNvCxnSpPr/>
      </xdr:nvCxnSpPr>
      <xdr:spPr>
        <a:xfrm flipV="1">
          <a:off x="2565400" y="16713381"/>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103777</xdr:rowOff>
    </xdr:from>
    <xdr:to>
      <xdr:col>10</xdr:col>
      <xdr:colOff>165100</xdr:colOff>
      <xdr:row>100</xdr:row>
      <xdr:rowOff>33927</xdr:rowOff>
    </xdr:to>
    <xdr:sp macro="" textlink="">
      <xdr:nvSpPr>
        <xdr:cNvPr id="392" name="楕円 391"/>
        <xdr:cNvSpPr/>
      </xdr:nvSpPr>
      <xdr:spPr>
        <a:xfrm>
          <a:off x="1739900" y="167001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154577</xdr:rowOff>
    </xdr:from>
    <xdr:to>
      <xdr:col>15</xdr:col>
      <xdr:colOff>50800</xdr:colOff>
      <xdr:row>99</xdr:row>
      <xdr:rowOff>154577</xdr:rowOff>
    </xdr:to>
    <xdr:cxnSp macro="">
      <xdr:nvCxnSpPr>
        <xdr:cNvPr id="393" name="直線コネクタ 392"/>
        <xdr:cNvCxnSpPr/>
      </xdr:nvCxnSpPr>
      <xdr:spPr>
        <a:xfrm>
          <a:off x="1790700" y="1675093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94" name="n_1aveValue【市民会館】&#10;有形固定資産減価償却率"/>
        <xdr:cNvSpPr txBox="1"/>
      </xdr:nvSpPr>
      <xdr:spPr>
        <a:xfrm>
          <a:off x="3170564" y="1750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395" name="n_2aveValue【市民会館】&#10;有形固定資産減価償却率"/>
        <xdr:cNvSpPr txBox="1"/>
      </xdr:nvSpPr>
      <xdr:spPr>
        <a:xfrm>
          <a:off x="2385704" y="1752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92001</xdr:rowOff>
    </xdr:from>
    <xdr:ext cx="405111" cy="259045"/>
    <xdr:sp macro="" textlink="">
      <xdr:nvSpPr>
        <xdr:cNvPr id="396" name="n_3aveValue【市民会館】&#10;有形固定資産減価償却率"/>
        <xdr:cNvSpPr txBox="1"/>
      </xdr:nvSpPr>
      <xdr:spPr>
        <a:xfrm>
          <a:off x="1611004" y="17526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98</xdr:row>
      <xdr:rowOff>12898</xdr:rowOff>
    </xdr:from>
    <xdr:ext cx="469744" cy="259045"/>
    <xdr:sp macro="" textlink="">
      <xdr:nvSpPr>
        <xdr:cNvPr id="397" name="n_1mainValue【市民会館】&#10;有形固定資産減価償却率"/>
        <xdr:cNvSpPr txBox="1"/>
      </xdr:nvSpPr>
      <xdr:spPr>
        <a:xfrm>
          <a:off x="3138247" y="1644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50454</xdr:rowOff>
    </xdr:from>
    <xdr:ext cx="405111" cy="259045"/>
    <xdr:sp macro="" textlink="">
      <xdr:nvSpPr>
        <xdr:cNvPr id="398" name="n_2mainValue【市民会館】&#10;有形固定資産減価償却率"/>
        <xdr:cNvSpPr txBox="1"/>
      </xdr:nvSpPr>
      <xdr:spPr>
        <a:xfrm>
          <a:off x="2385704" y="1647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50454</xdr:rowOff>
    </xdr:from>
    <xdr:ext cx="405111" cy="259045"/>
    <xdr:sp macro="" textlink="">
      <xdr:nvSpPr>
        <xdr:cNvPr id="399" name="n_3mainValue【市民会館】&#10;有形固定資産減価償却率"/>
        <xdr:cNvSpPr txBox="1"/>
      </xdr:nvSpPr>
      <xdr:spPr>
        <a:xfrm>
          <a:off x="1611004" y="16479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21" name="直線コネクタ 420"/>
        <xdr:cNvCxnSpPr/>
      </xdr:nvCxnSpPr>
      <xdr:spPr>
        <a:xfrm flipV="1">
          <a:off x="9219565" y="16932403"/>
          <a:ext cx="0" cy="12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2" name="【市民会館】&#10;一人当たり面積最小値テキスト"/>
        <xdr:cNvSpPr txBox="1"/>
      </xdr:nvSpPr>
      <xdr:spPr>
        <a:xfrm>
          <a:off x="925830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3" name="直線コネクタ 422"/>
        <xdr:cNvCxnSpPr/>
      </xdr:nvCxnSpPr>
      <xdr:spPr>
        <a:xfrm>
          <a:off x="915416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24" name="【市民会館】&#10;一人当たり面積最大値テキスト"/>
        <xdr:cNvSpPr txBox="1"/>
      </xdr:nvSpPr>
      <xdr:spPr>
        <a:xfrm>
          <a:off x="9258300" y="167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25" name="直線コネクタ 424"/>
        <xdr:cNvCxnSpPr/>
      </xdr:nvCxnSpPr>
      <xdr:spPr>
        <a:xfrm>
          <a:off x="9154160" y="169324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26" name="【市民会館】&#10;一人当たり面積平均値テキスト"/>
        <xdr:cNvSpPr txBox="1"/>
      </xdr:nvSpPr>
      <xdr:spPr>
        <a:xfrm>
          <a:off x="9258300" y="17629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7" name="フローチャート: 判断 426"/>
        <xdr:cNvSpPr/>
      </xdr:nvSpPr>
      <xdr:spPr>
        <a:xfrm>
          <a:off x="9192260" y="177746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8" name="フローチャート: 判断 427"/>
        <xdr:cNvSpPr/>
      </xdr:nvSpPr>
      <xdr:spPr>
        <a:xfrm>
          <a:off x="8445500" y="1780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9" name="フローチャート: 判断 428"/>
        <xdr:cNvSpPr/>
      </xdr:nvSpPr>
      <xdr:spPr>
        <a:xfrm>
          <a:off x="7670800" y="178020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30" name="フローチャート: 判断 429"/>
        <xdr:cNvSpPr/>
      </xdr:nvSpPr>
      <xdr:spPr>
        <a:xfrm>
          <a:off x="687324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55118</xdr:rowOff>
    </xdr:from>
    <xdr:to>
      <xdr:col>55</xdr:col>
      <xdr:colOff>50800</xdr:colOff>
      <xdr:row>106</xdr:row>
      <xdr:rowOff>156718</xdr:rowOff>
    </xdr:to>
    <xdr:sp macro="" textlink="">
      <xdr:nvSpPr>
        <xdr:cNvPr id="436" name="楕円 435"/>
        <xdr:cNvSpPr/>
      </xdr:nvSpPr>
      <xdr:spPr>
        <a:xfrm>
          <a:off x="9192260" y="178249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33545</xdr:rowOff>
    </xdr:from>
    <xdr:ext cx="469744" cy="259045"/>
    <xdr:sp macro="" textlink="">
      <xdr:nvSpPr>
        <xdr:cNvPr id="437" name="【市民会館】&#10;一人当たり面積該当値テキスト"/>
        <xdr:cNvSpPr txBox="1"/>
      </xdr:nvSpPr>
      <xdr:spPr>
        <a:xfrm>
          <a:off x="9258300" y="1780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57404</xdr:rowOff>
    </xdr:from>
    <xdr:to>
      <xdr:col>50</xdr:col>
      <xdr:colOff>165100</xdr:colOff>
      <xdr:row>106</xdr:row>
      <xdr:rowOff>159004</xdr:rowOff>
    </xdr:to>
    <xdr:sp macro="" textlink="">
      <xdr:nvSpPr>
        <xdr:cNvPr id="438" name="楕円 437"/>
        <xdr:cNvSpPr/>
      </xdr:nvSpPr>
      <xdr:spPr>
        <a:xfrm>
          <a:off x="8445500" y="178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105918</xdr:rowOff>
    </xdr:from>
    <xdr:to>
      <xdr:col>55</xdr:col>
      <xdr:colOff>0</xdr:colOff>
      <xdr:row>106</xdr:row>
      <xdr:rowOff>108204</xdr:rowOff>
    </xdr:to>
    <xdr:cxnSp macro="">
      <xdr:nvCxnSpPr>
        <xdr:cNvPr id="439" name="直線コネクタ 438"/>
        <xdr:cNvCxnSpPr/>
      </xdr:nvCxnSpPr>
      <xdr:spPr>
        <a:xfrm flipV="1">
          <a:off x="8496300" y="17875758"/>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59689</xdr:rowOff>
    </xdr:from>
    <xdr:to>
      <xdr:col>46</xdr:col>
      <xdr:colOff>38100</xdr:colOff>
      <xdr:row>106</xdr:row>
      <xdr:rowOff>161289</xdr:rowOff>
    </xdr:to>
    <xdr:sp macro="" textlink="">
      <xdr:nvSpPr>
        <xdr:cNvPr id="440" name="楕円 439"/>
        <xdr:cNvSpPr/>
      </xdr:nvSpPr>
      <xdr:spPr>
        <a:xfrm>
          <a:off x="7670800" y="178295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108204</xdr:rowOff>
    </xdr:from>
    <xdr:to>
      <xdr:col>50</xdr:col>
      <xdr:colOff>114300</xdr:colOff>
      <xdr:row>106</xdr:row>
      <xdr:rowOff>110489</xdr:rowOff>
    </xdr:to>
    <xdr:cxnSp macro="">
      <xdr:nvCxnSpPr>
        <xdr:cNvPr id="441" name="直線コネクタ 440"/>
        <xdr:cNvCxnSpPr/>
      </xdr:nvCxnSpPr>
      <xdr:spPr>
        <a:xfrm flipV="1">
          <a:off x="7713980" y="17878044"/>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64263</xdr:rowOff>
    </xdr:from>
    <xdr:to>
      <xdr:col>41</xdr:col>
      <xdr:colOff>101600</xdr:colOff>
      <xdr:row>106</xdr:row>
      <xdr:rowOff>165863</xdr:rowOff>
    </xdr:to>
    <xdr:sp macro="" textlink="">
      <xdr:nvSpPr>
        <xdr:cNvPr id="442" name="楕円 441"/>
        <xdr:cNvSpPr/>
      </xdr:nvSpPr>
      <xdr:spPr>
        <a:xfrm>
          <a:off x="6873240" y="178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110489</xdr:rowOff>
    </xdr:from>
    <xdr:to>
      <xdr:col>45</xdr:col>
      <xdr:colOff>177800</xdr:colOff>
      <xdr:row>106</xdr:row>
      <xdr:rowOff>115063</xdr:rowOff>
    </xdr:to>
    <xdr:cxnSp macro="">
      <xdr:nvCxnSpPr>
        <xdr:cNvPr id="443" name="直線コネクタ 442"/>
        <xdr:cNvCxnSpPr/>
      </xdr:nvCxnSpPr>
      <xdr:spPr>
        <a:xfrm flipV="1">
          <a:off x="6924040" y="17880329"/>
          <a:ext cx="78994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44" name="n_1aveValue【市民会館】&#10;一人当たり面積"/>
        <xdr:cNvSpPr txBox="1"/>
      </xdr:nvSpPr>
      <xdr:spPr>
        <a:xfrm>
          <a:off x="8271587" y="175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45" name="n_2aveValue【市民会館】&#10;一人当たり面積"/>
        <xdr:cNvSpPr txBox="1"/>
      </xdr:nvSpPr>
      <xdr:spPr>
        <a:xfrm>
          <a:off x="7509587" y="175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46" name="n_3aveValue【市民会館】&#10;一人当たり面積"/>
        <xdr:cNvSpPr txBox="1"/>
      </xdr:nvSpPr>
      <xdr:spPr>
        <a:xfrm>
          <a:off x="6712027" y="175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150131</xdr:rowOff>
    </xdr:from>
    <xdr:ext cx="469744" cy="259045"/>
    <xdr:sp macro="" textlink="">
      <xdr:nvSpPr>
        <xdr:cNvPr id="447" name="n_1mainValue【市民会館】&#10;一人当たり面積"/>
        <xdr:cNvSpPr txBox="1"/>
      </xdr:nvSpPr>
      <xdr:spPr>
        <a:xfrm>
          <a:off x="8271587" y="179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152416</xdr:rowOff>
    </xdr:from>
    <xdr:ext cx="469744" cy="259045"/>
    <xdr:sp macro="" textlink="">
      <xdr:nvSpPr>
        <xdr:cNvPr id="448" name="n_2mainValue【市民会館】&#10;一人当たり面積"/>
        <xdr:cNvSpPr txBox="1"/>
      </xdr:nvSpPr>
      <xdr:spPr>
        <a:xfrm>
          <a:off x="750958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156990</xdr:rowOff>
    </xdr:from>
    <xdr:ext cx="469744" cy="259045"/>
    <xdr:sp macro="" textlink="">
      <xdr:nvSpPr>
        <xdr:cNvPr id="449" name="n_3mainValue【市民会館】&#10;一人当たり面積"/>
        <xdr:cNvSpPr txBox="1"/>
      </xdr:nvSpPr>
      <xdr:spPr>
        <a:xfrm>
          <a:off x="6712027" y="1792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5" name="直線コネクタ 474"/>
        <xdr:cNvCxnSpPr/>
      </xdr:nvCxnSpPr>
      <xdr:spPr>
        <a:xfrm flipV="1">
          <a:off x="14375764" y="5590359"/>
          <a:ext cx="0" cy="1543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6" name="【一般廃棄物処理施設】&#10;有形固定資産減価償却率最小値テキスト"/>
        <xdr:cNvSpPr txBox="1"/>
      </xdr:nvSpPr>
      <xdr:spPr>
        <a:xfrm>
          <a:off x="1441450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7" name="直線コネクタ 476"/>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8" name="【一般廃棄物処理施設】&#10;有形固定資産減価償却率最大値テキスト"/>
        <xdr:cNvSpPr txBox="1"/>
      </xdr:nvSpPr>
      <xdr:spPr>
        <a:xfrm>
          <a:off x="14414500" y="5369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9" name="直線コネクタ 478"/>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80" name="【一般廃棄物処理施設】&#10;有形固定資産減価償却率平均値テキスト"/>
        <xdr:cNvSpPr txBox="1"/>
      </xdr:nvSpPr>
      <xdr:spPr>
        <a:xfrm>
          <a:off x="14414500" y="60862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81" name="フローチャート: 判断 480"/>
        <xdr:cNvSpPr/>
      </xdr:nvSpPr>
      <xdr:spPr>
        <a:xfrm>
          <a:off x="14325600" y="610779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82" name="フローチャート: 判断 481"/>
        <xdr:cNvSpPr/>
      </xdr:nvSpPr>
      <xdr:spPr>
        <a:xfrm>
          <a:off x="13578840" y="6120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83" name="フローチャート: 判断 482"/>
        <xdr:cNvSpPr/>
      </xdr:nvSpPr>
      <xdr:spPr>
        <a:xfrm>
          <a:off x="12804140" y="61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84" name="フローチャート: 判断 483"/>
        <xdr:cNvSpPr/>
      </xdr:nvSpPr>
      <xdr:spPr>
        <a:xfrm>
          <a:off x="12029440" y="617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164193</xdr:rowOff>
    </xdr:from>
    <xdr:to>
      <xdr:col>85</xdr:col>
      <xdr:colOff>177800</xdr:colOff>
      <xdr:row>36</xdr:row>
      <xdr:rowOff>94343</xdr:rowOff>
    </xdr:to>
    <xdr:sp macro="" textlink="">
      <xdr:nvSpPr>
        <xdr:cNvPr id="490" name="楕円 489"/>
        <xdr:cNvSpPr/>
      </xdr:nvSpPr>
      <xdr:spPr>
        <a:xfrm>
          <a:off x="14325600" y="603159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15620</xdr:rowOff>
    </xdr:from>
    <xdr:ext cx="405111" cy="259045"/>
    <xdr:sp macro="" textlink="">
      <xdr:nvSpPr>
        <xdr:cNvPr id="491" name="【一般廃棄物処理施設】&#10;有形固定資産減価償却率該当値テキスト"/>
        <xdr:cNvSpPr txBox="1"/>
      </xdr:nvSpPr>
      <xdr:spPr>
        <a:xfrm>
          <a:off x="14414500"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33564</xdr:rowOff>
    </xdr:from>
    <xdr:to>
      <xdr:col>81</xdr:col>
      <xdr:colOff>101600</xdr:colOff>
      <xdr:row>36</xdr:row>
      <xdr:rowOff>135164</xdr:rowOff>
    </xdr:to>
    <xdr:sp macro="" textlink="">
      <xdr:nvSpPr>
        <xdr:cNvPr id="492" name="楕円 491"/>
        <xdr:cNvSpPr/>
      </xdr:nvSpPr>
      <xdr:spPr>
        <a:xfrm>
          <a:off x="1357884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43543</xdr:rowOff>
    </xdr:from>
    <xdr:to>
      <xdr:col>85</xdr:col>
      <xdr:colOff>127000</xdr:colOff>
      <xdr:row>36</xdr:row>
      <xdr:rowOff>84364</xdr:rowOff>
    </xdr:to>
    <xdr:cxnSp macro="">
      <xdr:nvCxnSpPr>
        <xdr:cNvPr id="493" name="直線コネクタ 492"/>
        <xdr:cNvCxnSpPr/>
      </xdr:nvCxnSpPr>
      <xdr:spPr>
        <a:xfrm flipV="1">
          <a:off x="13629640" y="6078583"/>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46627</xdr:rowOff>
    </xdr:from>
    <xdr:to>
      <xdr:col>76</xdr:col>
      <xdr:colOff>165100</xdr:colOff>
      <xdr:row>34</xdr:row>
      <xdr:rowOff>148227</xdr:rowOff>
    </xdr:to>
    <xdr:sp macro="" textlink="">
      <xdr:nvSpPr>
        <xdr:cNvPr id="494" name="楕円 493"/>
        <xdr:cNvSpPr/>
      </xdr:nvSpPr>
      <xdr:spPr>
        <a:xfrm>
          <a:off x="12804140" y="57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97427</xdr:rowOff>
    </xdr:from>
    <xdr:to>
      <xdr:col>81</xdr:col>
      <xdr:colOff>50800</xdr:colOff>
      <xdr:row>36</xdr:row>
      <xdr:rowOff>84364</xdr:rowOff>
    </xdr:to>
    <xdr:cxnSp macro="">
      <xdr:nvCxnSpPr>
        <xdr:cNvPr id="495" name="直線コネクタ 494"/>
        <xdr:cNvCxnSpPr/>
      </xdr:nvCxnSpPr>
      <xdr:spPr>
        <a:xfrm>
          <a:off x="12854940" y="5797187"/>
          <a:ext cx="774700" cy="32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59690</xdr:rowOff>
    </xdr:from>
    <xdr:to>
      <xdr:col>72</xdr:col>
      <xdr:colOff>38100</xdr:colOff>
      <xdr:row>34</xdr:row>
      <xdr:rowOff>161290</xdr:rowOff>
    </xdr:to>
    <xdr:sp macro="" textlink="">
      <xdr:nvSpPr>
        <xdr:cNvPr id="496" name="楕円 495"/>
        <xdr:cNvSpPr/>
      </xdr:nvSpPr>
      <xdr:spPr>
        <a:xfrm>
          <a:off x="12029440" y="57594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97427</xdr:rowOff>
    </xdr:from>
    <xdr:to>
      <xdr:col>76</xdr:col>
      <xdr:colOff>114300</xdr:colOff>
      <xdr:row>34</xdr:row>
      <xdr:rowOff>110490</xdr:rowOff>
    </xdr:to>
    <xdr:cxnSp macro="">
      <xdr:nvCxnSpPr>
        <xdr:cNvPr id="497" name="直線コネクタ 496"/>
        <xdr:cNvCxnSpPr/>
      </xdr:nvCxnSpPr>
      <xdr:spPr>
        <a:xfrm flipV="1">
          <a:off x="12072620" y="5797187"/>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98" name="n_1aveValue【一般廃棄物処理施設】&#10;有形固定資産減価償却率"/>
        <xdr:cNvSpPr txBox="1"/>
      </xdr:nvSpPr>
      <xdr:spPr>
        <a:xfrm>
          <a:off x="13437244" y="620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99" name="n_2aveValue【一般廃棄物処理施設】&#10;有形固定資産減価償却率"/>
        <xdr:cNvSpPr txBox="1"/>
      </xdr:nvSpPr>
      <xdr:spPr>
        <a:xfrm>
          <a:off x="12675244" y="6197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500" name="n_3aveValue【一般廃棄物処理施設】&#10;有形固定資産減価償却率"/>
        <xdr:cNvSpPr txBox="1"/>
      </xdr:nvSpPr>
      <xdr:spPr>
        <a:xfrm>
          <a:off x="119005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151691</xdr:rowOff>
    </xdr:from>
    <xdr:ext cx="405111" cy="259045"/>
    <xdr:sp macro="" textlink="">
      <xdr:nvSpPr>
        <xdr:cNvPr id="501" name="n_1mainValue【一般廃棄物処理施設】&#10;有形固定資産減価償却率"/>
        <xdr:cNvSpPr txBox="1"/>
      </xdr:nvSpPr>
      <xdr:spPr>
        <a:xfrm>
          <a:off x="13437244"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164754</xdr:rowOff>
    </xdr:from>
    <xdr:ext cx="405111" cy="259045"/>
    <xdr:sp macro="" textlink="">
      <xdr:nvSpPr>
        <xdr:cNvPr id="502" name="n_2mainValue【一般廃棄物処理施設】&#10;有形固定資産減価償却率"/>
        <xdr:cNvSpPr txBox="1"/>
      </xdr:nvSpPr>
      <xdr:spPr>
        <a:xfrm>
          <a:off x="12675244" y="5529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6367</xdr:rowOff>
    </xdr:from>
    <xdr:ext cx="405111" cy="259045"/>
    <xdr:sp macro="" textlink="">
      <xdr:nvSpPr>
        <xdr:cNvPr id="503" name="n_3mainValue【一般廃棄物処理施設】&#10;有形固定資産減価償却率"/>
        <xdr:cNvSpPr txBox="1"/>
      </xdr:nvSpPr>
      <xdr:spPr>
        <a:xfrm>
          <a:off x="119005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4" name="直線コネクタ 513"/>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5" name="テキスト ボックス 514"/>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6" name="直線コネクタ 515"/>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7" name="テキスト ボックス 516"/>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8" name="直線コネクタ 517"/>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9" name="テキスト ボックス 518"/>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0" name="直線コネクタ 519"/>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1" name="テキスト ボックス 520"/>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143385</xdr:rowOff>
    </xdr:from>
    <xdr:to>
      <xdr:col>116</xdr:col>
      <xdr:colOff>62864</xdr:colOff>
      <xdr:row>41</xdr:row>
      <xdr:rowOff>133272</xdr:rowOff>
    </xdr:to>
    <xdr:cxnSp macro="">
      <xdr:nvCxnSpPr>
        <xdr:cNvPr id="525" name="直線コネクタ 524"/>
        <xdr:cNvCxnSpPr/>
      </xdr:nvCxnSpPr>
      <xdr:spPr>
        <a:xfrm flipV="1">
          <a:off x="19509104" y="6010785"/>
          <a:ext cx="0" cy="995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137099</xdr:rowOff>
    </xdr:from>
    <xdr:ext cx="313932" cy="259045"/>
    <xdr:sp macro="" textlink="">
      <xdr:nvSpPr>
        <xdr:cNvPr id="526" name="【一般廃棄物処理施設】&#10;一人当たり有形固定資産（償却資産）額最小値テキスト"/>
        <xdr:cNvSpPr txBox="1"/>
      </xdr:nvSpPr>
      <xdr:spPr>
        <a:xfrm>
          <a:off x="19547840" y="70103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133272</xdr:rowOff>
    </xdr:from>
    <xdr:to>
      <xdr:col>116</xdr:col>
      <xdr:colOff>152400</xdr:colOff>
      <xdr:row>41</xdr:row>
      <xdr:rowOff>133272</xdr:rowOff>
    </xdr:to>
    <xdr:cxnSp macro="">
      <xdr:nvCxnSpPr>
        <xdr:cNvPr id="527" name="直線コネクタ 526"/>
        <xdr:cNvCxnSpPr/>
      </xdr:nvCxnSpPr>
      <xdr:spPr>
        <a:xfrm>
          <a:off x="19443700" y="70065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90062</xdr:rowOff>
    </xdr:from>
    <xdr:ext cx="599010" cy="259045"/>
    <xdr:sp macro="" textlink="">
      <xdr:nvSpPr>
        <xdr:cNvPr id="528" name="【一般廃棄物処理施設】&#10;一人当たり有形固定資産（償却資産）額最大値テキスト"/>
        <xdr:cNvSpPr txBox="1"/>
      </xdr:nvSpPr>
      <xdr:spPr>
        <a:xfrm>
          <a:off x="19547840" y="578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143385</xdr:rowOff>
    </xdr:from>
    <xdr:to>
      <xdr:col>116</xdr:col>
      <xdr:colOff>152400</xdr:colOff>
      <xdr:row>35</xdr:row>
      <xdr:rowOff>143385</xdr:rowOff>
    </xdr:to>
    <xdr:cxnSp macro="">
      <xdr:nvCxnSpPr>
        <xdr:cNvPr id="529" name="直線コネクタ 528"/>
        <xdr:cNvCxnSpPr/>
      </xdr:nvCxnSpPr>
      <xdr:spPr>
        <a:xfrm>
          <a:off x="19443700" y="6010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95578</xdr:rowOff>
    </xdr:from>
    <xdr:ext cx="534377" cy="259045"/>
    <xdr:sp macro="" textlink="">
      <xdr:nvSpPr>
        <xdr:cNvPr id="530" name="【一般廃棄物処理施設】&#10;一人当たり有形固定資産（償却資産）額平均値テキスト"/>
        <xdr:cNvSpPr txBox="1"/>
      </xdr:nvSpPr>
      <xdr:spPr>
        <a:xfrm>
          <a:off x="19547840" y="663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117151</xdr:rowOff>
    </xdr:from>
    <xdr:to>
      <xdr:col>116</xdr:col>
      <xdr:colOff>114300</xdr:colOff>
      <xdr:row>40</xdr:row>
      <xdr:rowOff>47301</xdr:rowOff>
    </xdr:to>
    <xdr:sp macro="" textlink="">
      <xdr:nvSpPr>
        <xdr:cNvPr id="531" name="フローチャート: 判断 530"/>
        <xdr:cNvSpPr/>
      </xdr:nvSpPr>
      <xdr:spPr>
        <a:xfrm>
          <a:off x="19458940" y="66551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108469</xdr:rowOff>
    </xdr:from>
    <xdr:to>
      <xdr:col>112</xdr:col>
      <xdr:colOff>38100</xdr:colOff>
      <xdr:row>40</xdr:row>
      <xdr:rowOff>38619</xdr:rowOff>
    </xdr:to>
    <xdr:sp macro="" textlink="">
      <xdr:nvSpPr>
        <xdr:cNvPr id="532" name="フローチャート: 判断 531"/>
        <xdr:cNvSpPr/>
      </xdr:nvSpPr>
      <xdr:spPr>
        <a:xfrm>
          <a:off x="18735040" y="66464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96175</xdr:rowOff>
    </xdr:from>
    <xdr:to>
      <xdr:col>107</xdr:col>
      <xdr:colOff>101600</xdr:colOff>
      <xdr:row>40</xdr:row>
      <xdr:rowOff>26325</xdr:rowOff>
    </xdr:to>
    <xdr:sp macro="" textlink="">
      <xdr:nvSpPr>
        <xdr:cNvPr id="533" name="フローチャート: 判断 532"/>
        <xdr:cNvSpPr/>
      </xdr:nvSpPr>
      <xdr:spPr>
        <a:xfrm>
          <a:off x="17937480" y="6634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131494</xdr:rowOff>
    </xdr:from>
    <xdr:to>
      <xdr:col>102</xdr:col>
      <xdr:colOff>165100</xdr:colOff>
      <xdr:row>40</xdr:row>
      <xdr:rowOff>61644</xdr:rowOff>
    </xdr:to>
    <xdr:sp macro="" textlink="">
      <xdr:nvSpPr>
        <xdr:cNvPr id="534" name="フローチャート: 判断 533"/>
        <xdr:cNvSpPr/>
      </xdr:nvSpPr>
      <xdr:spPr>
        <a:xfrm>
          <a:off x="17162780" y="66694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59804</xdr:rowOff>
    </xdr:from>
    <xdr:to>
      <xdr:col>116</xdr:col>
      <xdr:colOff>114300</xdr:colOff>
      <xdr:row>39</xdr:row>
      <xdr:rowOff>161404</xdr:rowOff>
    </xdr:to>
    <xdr:sp macro="" textlink="">
      <xdr:nvSpPr>
        <xdr:cNvPr id="540" name="楕円 539"/>
        <xdr:cNvSpPr/>
      </xdr:nvSpPr>
      <xdr:spPr>
        <a:xfrm>
          <a:off x="19458940" y="65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82681</xdr:rowOff>
    </xdr:from>
    <xdr:ext cx="534377" cy="259045"/>
    <xdr:sp macro="" textlink="">
      <xdr:nvSpPr>
        <xdr:cNvPr id="541" name="【一般廃棄物処理施設】&#10;一人当たり有形固定資産（償却資産）額該当値テキスト"/>
        <xdr:cNvSpPr txBox="1"/>
      </xdr:nvSpPr>
      <xdr:spPr>
        <a:xfrm>
          <a:off x="19547840" y="64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62854</xdr:rowOff>
    </xdr:from>
    <xdr:to>
      <xdr:col>112</xdr:col>
      <xdr:colOff>38100</xdr:colOff>
      <xdr:row>39</xdr:row>
      <xdr:rowOff>164454</xdr:rowOff>
    </xdr:to>
    <xdr:sp macro="" textlink="">
      <xdr:nvSpPr>
        <xdr:cNvPr id="542" name="楕円 541"/>
        <xdr:cNvSpPr/>
      </xdr:nvSpPr>
      <xdr:spPr>
        <a:xfrm>
          <a:off x="18735040" y="66008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110604</xdr:rowOff>
    </xdr:from>
    <xdr:to>
      <xdr:col>116</xdr:col>
      <xdr:colOff>63500</xdr:colOff>
      <xdr:row>39</xdr:row>
      <xdr:rowOff>113654</xdr:rowOff>
    </xdr:to>
    <xdr:cxnSp macro="">
      <xdr:nvCxnSpPr>
        <xdr:cNvPr id="543" name="直線コネクタ 542"/>
        <xdr:cNvCxnSpPr/>
      </xdr:nvCxnSpPr>
      <xdr:spPr>
        <a:xfrm flipV="1">
          <a:off x="18778220" y="6648564"/>
          <a:ext cx="73152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46052</xdr:rowOff>
    </xdr:from>
    <xdr:to>
      <xdr:col>107</xdr:col>
      <xdr:colOff>101600</xdr:colOff>
      <xdr:row>35</xdr:row>
      <xdr:rowOff>147652</xdr:rowOff>
    </xdr:to>
    <xdr:sp macro="" textlink="">
      <xdr:nvSpPr>
        <xdr:cNvPr id="544" name="楕円 543"/>
        <xdr:cNvSpPr/>
      </xdr:nvSpPr>
      <xdr:spPr>
        <a:xfrm>
          <a:off x="17937480" y="59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96852</xdr:rowOff>
    </xdr:from>
    <xdr:to>
      <xdr:col>111</xdr:col>
      <xdr:colOff>177800</xdr:colOff>
      <xdr:row>39</xdr:row>
      <xdr:rowOff>113654</xdr:rowOff>
    </xdr:to>
    <xdr:cxnSp macro="">
      <xdr:nvCxnSpPr>
        <xdr:cNvPr id="545" name="直線コネクタ 544"/>
        <xdr:cNvCxnSpPr/>
      </xdr:nvCxnSpPr>
      <xdr:spPr>
        <a:xfrm>
          <a:off x="17988280" y="5964252"/>
          <a:ext cx="789940" cy="68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60559</xdr:rowOff>
    </xdr:from>
    <xdr:to>
      <xdr:col>102</xdr:col>
      <xdr:colOff>165100</xdr:colOff>
      <xdr:row>35</xdr:row>
      <xdr:rowOff>162159</xdr:rowOff>
    </xdr:to>
    <xdr:sp macro="" textlink="">
      <xdr:nvSpPr>
        <xdr:cNvPr id="546" name="楕円 545"/>
        <xdr:cNvSpPr/>
      </xdr:nvSpPr>
      <xdr:spPr>
        <a:xfrm>
          <a:off x="17162780" y="59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96852</xdr:rowOff>
    </xdr:from>
    <xdr:to>
      <xdr:col>107</xdr:col>
      <xdr:colOff>50800</xdr:colOff>
      <xdr:row>35</xdr:row>
      <xdr:rowOff>111359</xdr:rowOff>
    </xdr:to>
    <xdr:cxnSp macro="">
      <xdr:nvCxnSpPr>
        <xdr:cNvPr id="547" name="直線コネクタ 546"/>
        <xdr:cNvCxnSpPr/>
      </xdr:nvCxnSpPr>
      <xdr:spPr>
        <a:xfrm flipV="1">
          <a:off x="17213580" y="5964252"/>
          <a:ext cx="774700" cy="1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29746</xdr:rowOff>
    </xdr:from>
    <xdr:ext cx="534377" cy="259045"/>
    <xdr:sp macro="" textlink="">
      <xdr:nvSpPr>
        <xdr:cNvPr id="548" name="n_1aveValue【一般廃棄物処理施設】&#10;一人当たり有形固定資産（償却資産）額"/>
        <xdr:cNvSpPr txBox="1"/>
      </xdr:nvSpPr>
      <xdr:spPr>
        <a:xfrm>
          <a:off x="18528811" y="67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17452</xdr:rowOff>
    </xdr:from>
    <xdr:ext cx="534377" cy="259045"/>
    <xdr:sp macro="" textlink="">
      <xdr:nvSpPr>
        <xdr:cNvPr id="549" name="n_2aveValue【一般廃棄物処理施設】&#10;一人当たり有形固定資産（償却資産）額"/>
        <xdr:cNvSpPr txBox="1"/>
      </xdr:nvSpPr>
      <xdr:spPr>
        <a:xfrm>
          <a:off x="17766811" y="672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52771</xdr:rowOff>
    </xdr:from>
    <xdr:ext cx="534377" cy="259045"/>
    <xdr:sp macro="" textlink="">
      <xdr:nvSpPr>
        <xdr:cNvPr id="550" name="n_3aveValue【一般廃棄物処理施設】&#10;一人当たり有形固定資産（償却資産）額"/>
        <xdr:cNvSpPr txBox="1"/>
      </xdr:nvSpPr>
      <xdr:spPr>
        <a:xfrm>
          <a:off x="16969251" y="67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9531</xdr:rowOff>
    </xdr:from>
    <xdr:ext cx="534377" cy="259045"/>
    <xdr:sp macro="" textlink="">
      <xdr:nvSpPr>
        <xdr:cNvPr id="551" name="n_1mainValue【一般廃棄物処理施設】&#10;一人当たり有形固定資産（償却資産）額"/>
        <xdr:cNvSpPr txBox="1"/>
      </xdr:nvSpPr>
      <xdr:spPr>
        <a:xfrm>
          <a:off x="18528811" y="637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164179</xdr:rowOff>
    </xdr:from>
    <xdr:ext cx="599010" cy="259045"/>
    <xdr:sp macro="" textlink="">
      <xdr:nvSpPr>
        <xdr:cNvPr id="552" name="n_2mainValue【一般廃棄物処理施設】&#10;一人当たり有形固定資産（償却資産）額"/>
        <xdr:cNvSpPr txBox="1"/>
      </xdr:nvSpPr>
      <xdr:spPr>
        <a:xfrm>
          <a:off x="17734495" y="569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7236</xdr:rowOff>
    </xdr:from>
    <xdr:ext cx="599010" cy="259045"/>
    <xdr:sp macro="" textlink="">
      <xdr:nvSpPr>
        <xdr:cNvPr id="553" name="n_3mainValue【一般廃棄物処理施設】&#10;一人当たり有形固定資産（償却資産）額"/>
        <xdr:cNvSpPr txBox="1"/>
      </xdr:nvSpPr>
      <xdr:spPr>
        <a:xfrm>
          <a:off x="16936935" y="57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79" name="直線コネクタ 578"/>
        <xdr:cNvCxnSpPr/>
      </xdr:nvCxnSpPr>
      <xdr:spPr>
        <a:xfrm flipV="1">
          <a:off x="14375764" y="932470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80" name="【保健センター・保健所】&#10;有形固定資産減価償却率最小値テキスト"/>
        <xdr:cNvSpPr txBox="1"/>
      </xdr:nvSpPr>
      <xdr:spPr>
        <a:xfrm>
          <a:off x="14414500" y="10765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81" name="直線コネクタ 580"/>
        <xdr:cNvCxnSpPr/>
      </xdr:nvCxnSpPr>
      <xdr:spPr>
        <a:xfrm>
          <a:off x="14287500" y="10761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82" name="【保健センター・保健所】&#10;有形固定資産減価償却率最大値テキスト"/>
        <xdr:cNvSpPr txBox="1"/>
      </xdr:nvSpPr>
      <xdr:spPr>
        <a:xfrm>
          <a:off x="14414500" y="9103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83" name="直線コネクタ 582"/>
        <xdr:cNvCxnSpPr/>
      </xdr:nvCxnSpPr>
      <xdr:spPr>
        <a:xfrm>
          <a:off x="14287500" y="93247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84" name="【保健センター・保健所】&#10;有形固定資産減価償却率平均値テキスト"/>
        <xdr:cNvSpPr txBox="1"/>
      </xdr:nvSpPr>
      <xdr:spPr>
        <a:xfrm>
          <a:off x="14414500" y="10004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85" name="フローチャート: 判断 584"/>
        <xdr:cNvSpPr/>
      </xdr:nvSpPr>
      <xdr:spPr>
        <a:xfrm>
          <a:off x="14325600" y="100261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86" name="フローチャート: 判断 585"/>
        <xdr:cNvSpPr/>
      </xdr:nvSpPr>
      <xdr:spPr>
        <a:xfrm>
          <a:off x="13578840" y="100538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7" name="フローチャート: 判断 586"/>
        <xdr:cNvSpPr/>
      </xdr:nvSpPr>
      <xdr:spPr>
        <a:xfrm>
          <a:off x="128041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88" name="フローチャート: 判断 587"/>
        <xdr:cNvSpPr/>
      </xdr:nvSpPr>
      <xdr:spPr>
        <a:xfrm>
          <a:off x="12029440" y="101659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39007</xdr:rowOff>
    </xdr:from>
    <xdr:to>
      <xdr:col>85</xdr:col>
      <xdr:colOff>177800</xdr:colOff>
      <xdr:row>57</xdr:row>
      <xdr:rowOff>140607</xdr:rowOff>
    </xdr:to>
    <xdr:sp macro="" textlink="">
      <xdr:nvSpPr>
        <xdr:cNvPr id="594" name="楕円 593"/>
        <xdr:cNvSpPr/>
      </xdr:nvSpPr>
      <xdr:spPr>
        <a:xfrm>
          <a:off x="14325600" y="959448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61884</xdr:rowOff>
    </xdr:from>
    <xdr:ext cx="405111" cy="259045"/>
    <xdr:sp macro="" textlink="">
      <xdr:nvSpPr>
        <xdr:cNvPr id="595" name="【保健センター・保健所】&#10;有形固定資産減価償却率該当値テキスト"/>
        <xdr:cNvSpPr txBox="1"/>
      </xdr:nvSpPr>
      <xdr:spPr>
        <a:xfrm>
          <a:off x="14414500" y="944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596" name="楕円 595"/>
        <xdr:cNvSpPr/>
      </xdr:nvSpPr>
      <xdr:spPr>
        <a:xfrm>
          <a:off x="13578840" y="962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89807</xdr:rowOff>
    </xdr:from>
    <xdr:to>
      <xdr:col>85</xdr:col>
      <xdr:colOff>127000</xdr:colOff>
      <xdr:row>57</xdr:row>
      <xdr:rowOff>122465</xdr:rowOff>
    </xdr:to>
    <xdr:cxnSp macro="">
      <xdr:nvCxnSpPr>
        <xdr:cNvPr id="597" name="直線コネクタ 596"/>
        <xdr:cNvCxnSpPr/>
      </xdr:nvCxnSpPr>
      <xdr:spPr>
        <a:xfrm flipV="1">
          <a:off x="13629640" y="9645287"/>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158206</xdr:rowOff>
    </xdr:from>
    <xdr:to>
      <xdr:col>76</xdr:col>
      <xdr:colOff>165100</xdr:colOff>
      <xdr:row>58</xdr:row>
      <xdr:rowOff>88356</xdr:rowOff>
    </xdr:to>
    <xdr:sp macro="" textlink="">
      <xdr:nvSpPr>
        <xdr:cNvPr id="598" name="楕円 597"/>
        <xdr:cNvSpPr/>
      </xdr:nvSpPr>
      <xdr:spPr>
        <a:xfrm>
          <a:off x="12804140" y="9713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58</xdr:row>
      <xdr:rowOff>37556</xdr:rowOff>
    </xdr:to>
    <xdr:cxnSp macro="">
      <xdr:nvCxnSpPr>
        <xdr:cNvPr id="599" name="直線コネクタ 598"/>
        <xdr:cNvCxnSpPr/>
      </xdr:nvCxnSpPr>
      <xdr:spPr>
        <a:xfrm flipV="1">
          <a:off x="12854940" y="9677945"/>
          <a:ext cx="7747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600" name="楕円 599"/>
        <xdr:cNvSpPr/>
      </xdr:nvSpPr>
      <xdr:spPr>
        <a:xfrm>
          <a:off x="12029440" y="9740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37556</xdr:rowOff>
    </xdr:from>
    <xdr:to>
      <xdr:col>76</xdr:col>
      <xdr:colOff>114300</xdr:colOff>
      <xdr:row>58</xdr:row>
      <xdr:rowOff>68580</xdr:rowOff>
    </xdr:to>
    <xdr:cxnSp macro="">
      <xdr:nvCxnSpPr>
        <xdr:cNvPr id="601" name="直線コネクタ 600"/>
        <xdr:cNvCxnSpPr/>
      </xdr:nvCxnSpPr>
      <xdr:spPr>
        <a:xfrm flipV="1">
          <a:off x="12072620" y="9760676"/>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602" name="n_1aveValue【保健センター・保健所】&#10;有形固定資産減価償却率"/>
        <xdr:cNvSpPr txBox="1"/>
      </xdr:nvSpPr>
      <xdr:spPr>
        <a:xfrm>
          <a:off x="13437244" y="1014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3" name="n_2aveValue【保健センター・保健所】&#10;有形固定資産減価償却率"/>
        <xdr:cNvSpPr txBox="1"/>
      </xdr:nvSpPr>
      <xdr:spPr>
        <a:xfrm>
          <a:off x="12675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604" name="n_3aveValue【保健センター・保健所】&#10;有形固定資産減価償却率"/>
        <xdr:cNvSpPr txBox="1"/>
      </xdr:nvSpPr>
      <xdr:spPr>
        <a:xfrm>
          <a:off x="11900544" y="10254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18342</xdr:rowOff>
    </xdr:from>
    <xdr:ext cx="405111" cy="259045"/>
    <xdr:sp macro="" textlink="">
      <xdr:nvSpPr>
        <xdr:cNvPr id="605" name="n_1mainValue【保健センター・保健所】&#10;有形固定資産減価償却率"/>
        <xdr:cNvSpPr txBox="1"/>
      </xdr:nvSpPr>
      <xdr:spPr>
        <a:xfrm>
          <a:off x="13437244" y="940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104883</xdr:rowOff>
    </xdr:from>
    <xdr:ext cx="405111" cy="259045"/>
    <xdr:sp macro="" textlink="">
      <xdr:nvSpPr>
        <xdr:cNvPr id="606" name="n_2mainValue【保健センター・保健所】&#10;有形固定資産減価償却率"/>
        <xdr:cNvSpPr txBox="1"/>
      </xdr:nvSpPr>
      <xdr:spPr>
        <a:xfrm>
          <a:off x="12675244" y="94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607" name="n_3mainValue【保健センター・保健所】&#10;有形固定資産減価償却率"/>
        <xdr:cNvSpPr txBox="1"/>
      </xdr:nvSpPr>
      <xdr:spPr>
        <a:xfrm>
          <a:off x="119005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8" name="直線コネクタ 617"/>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9" name="テキスト ボックス 618"/>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0" name="直線コネクタ 619"/>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1" name="テキスト ボックス 620"/>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2" name="直線コネクタ 621"/>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3" name="テキスト ボックス 622"/>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4" name="直線コネクタ 623"/>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5" name="テキスト ボックス 624"/>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6" name="直線コネクタ 625"/>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7" name="テキスト ボックス 626"/>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8" name="直線コネクタ 627"/>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9" name="テキスト ボックス 628"/>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0" name="直線コネクタ 62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1" name="テキスト ボックス 63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33" name="直線コネクタ 632"/>
        <xdr:cNvCxnSpPr/>
      </xdr:nvCxnSpPr>
      <xdr:spPr>
        <a:xfrm flipV="1">
          <a:off x="19509104" y="9459686"/>
          <a:ext cx="0" cy="135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34" name="【保健センター・保健所】&#10;一人当たり面積最小値テキスト"/>
        <xdr:cNvSpPr txBox="1"/>
      </xdr:nvSpPr>
      <xdr:spPr>
        <a:xfrm>
          <a:off x="19547840" y="1082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35" name="直線コネクタ 634"/>
        <xdr:cNvCxnSpPr/>
      </xdr:nvCxnSpPr>
      <xdr:spPr>
        <a:xfrm>
          <a:off x="194437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36" name="【保健センター・保健所】&#10;一人当たり面積最大値テキスト"/>
        <xdr:cNvSpPr txBox="1"/>
      </xdr:nvSpPr>
      <xdr:spPr>
        <a:xfrm>
          <a:off x="19547840" y="923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37" name="直線コネクタ 636"/>
        <xdr:cNvCxnSpPr/>
      </xdr:nvCxnSpPr>
      <xdr:spPr>
        <a:xfrm>
          <a:off x="19443700" y="9459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38" name="【保健センター・保健所】&#10;一人当たり面積平均値テキスト"/>
        <xdr:cNvSpPr txBox="1"/>
      </xdr:nvSpPr>
      <xdr:spPr>
        <a:xfrm>
          <a:off x="19547840" y="10475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39" name="フローチャート: 判断 638"/>
        <xdr:cNvSpPr/>
      </xdr:nvSpPr>
      <xdr:spPr>
        <a:xfrm>
          <a:off x="1945894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40" name="フローチャート: 判断 639"/>
        <xdr:cNvSpPr/>
      </xdr:nvSpPr>
      <xdr:spPr>
        <a:xfrm>
          <a:off x="18735040" y="106329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41" name="フローチャート: 判断 640"/>
        <xdr:cNvSpPr/>
      </xdr:nvSpPr>
      <xdr:spPr>
        <a:xfrm>
          <a:off x="1793748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42" name="フローチャート: 判断 641"/>
        <xdr:cNvSpPr/>
      </xdr:nvSpPr>
      <xdr:spPr>
        <a:xfrm>
          <a:off x="17162780" y="10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169635</xdr:rowOff>
    </xdr:from>
    <xdr:to>
      <xdr:col>116</xdr:col>
      <xdr:colOff>114300</xdr:colOff>
      <xdr:row>64</xdr:row>
      <xdr:rowOff>99785</xdr:rowOff>
    </xdr:to>
    <xdr:sp macro="" textlink="">
      <xdr:nvSpPr>
        <xdr:cNvPr id="648" name="楕円 647"/>
        <xdr:cNvSpPr/>
      </xdr:nvSpPr>
      <xdr:spPr>
        <a:xfrm>
          <a:off x="19458940" y="1073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84562</xdr:rowOff>
    </xdr:from>
    <xdr:ext cx="469744" cy="259045"/>
    <xdr:sp macro="" textlink="">
      <xdr:nvSpPr>
        <xdr:cNvPr id="649" name="【保健センター・保健所】&#10;一人当たり面積該当値テキスト"/>
        <xdr:cNvSpPr txBox="1"/>
      </xdr:nvSpPr>
      <xdr:spPr>
        <a:xfrm>
          <a:off x="19547840" y="1064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169635</xdr:rowOff>
    </xdr:from>
    <xdr:to>
      <xdr:col>112</xdr:col>
      <xdr:colOff>38100</xdr:colOff>
      <xdr:row>64</xdr:row>
      <xdr:rowOff>99785</xdr:rowOff>
    </xdr:to>
    <xdr:sp macro="" textlink="">
      <xdr:nvSpPr>
        <xdr:cNvPr id="650" name="楕円 649"/>
        <xdr:cNvSpPr/>
      </xdr:nvSpPr>
      <xdr:spPr>
        <a:xfrm>
          <a:off x="18735040" y="10730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48985</xdr:rowOff>
    </xdr:from>
    <xdr:to>
      <xdr:col>116</xdr:col>
      <xdr:colOff>63500</xdr:colOff>
      <xdr:row>64</xdr:row>
      <xdr:rowOff>48985</xdr:rowOff>
    </xdr:to>
    <xdr:cxnSp macro="">
      <xdr:nvCxnSpPr>
        <xdr:cNvPr id="651" name="直線コネクタ 650"/>
        <xdr:cNvCxnSpPr/>
      </xdr:nvCxnSpPr>
      <xdr:spPr>
        <a:xfrm>
          <a:off x="18778220" y="1077794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1451</xdr:rowOff>
    </xdr:from>
    <xdr:to>
      <xdr:col>107</xdr:col>
      <xdr:colOff>101600</xdr:colOff>
      <xdr:row>64</xdr:row>
      <xdr:rowOff>103051</xdr:rowOff>
    </xdr:to>
    <xdr:sp macro="" textlink="">
      <xdr:nvSpPr>
        <xdr:cNvPr id="652" name="楕円 651"/>
        <xdr:cNvSpPr/>
      </xdr:nvSpPr>
      <xdr:spPr>
        <a:xfrm>
          <a:off x="17937480" y="107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48985</xdr:rowOff>
    </xdr:from>
    <xdr:to>
      <xdr:col>111</xdr:col>
      <xdr:colOff>177800</xdr:colOff>
      <xdr:row>64</xdr:row>
      <xdr:rowOff>52251</xdr:rowOff>
    </xdr:to>
    <xdr:cxnSp macro="">
      <xdr:nvCxnSpPr>
        <xdr:cNvPr id="653" name="直線コネクタ 652"/>
        <xdr:cNvCxnSpPr/>
      </xdr:nvCxnSpPr>
      <xdr:spPr>
        <a:xfrm flipV="1">
          <a:off x="17988280" y="10777945"/>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1451</xdr:rowOff>
    </xdr:from>
    <xdr:to>
      <xdr:col>102</xdr:col>
      <xdr:colOff>165100</xdr:colOff>
      <xdr:row>64</xdr:row>
      <xdr:rowOff>103051</xdr:rowOff>
    </xdr:to>
    <xdr:sp macro="" textlink="">
      <xdr:nvSpPr>
        <xdr:cNvPr id="654" name="楕円 653"/>
        <xdr:cNvSpPr/>
      </xdr:nvSpPr>
      <xdr:spPr>
        <a:xfrm>
          <a:off x="17162780" y="1073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52251</xdr:rowOff>
    </xdr:from>
    <xdr:to>
      <xdr:col>107</xdr:col>
      <xdr:colOff>50800</xdr:colOff>
      <xdr:row>64</xdr:row>
      <xdr:rowOff>52251</xdr:rowOff>
    </xdr:to>
    <xdr:cxnSp macro="">
      <xdr:nvCxnSpPr>
        <xdr:cNvPr id="655" name="直線コネクタ 654"/>
        <xdr:cNvCxnSpPr/>
      </xdr:nvCxnSpPr>
      <xdr:spPr>
        <a:xfrm>
          <a:off x="17213580" y="1078121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656" name="n_1aveValue【保健センター・保健所】&#10;一人当たり面積"/>
        <xdr:cNvSpPr txBox="1"/>
      </xdr:nvSpPr>
      <xdr:spPr>
        <a:xfrm>
          <a:off x="1856112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57" name="n_2aveValue【保健センター・保健所】&#10;一人当たり面積"/>
        <xdr:cNvSpPr txBox="1"/>
      </xdr:nvSpPr>
      <xdr:spPr>
        <a:xfrm>
          <a:off x="1777626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58" name="n_3aveValue【保健センター・保健所】&#10;一人当たり面積"/>
        <xdr:cNvSpPr txBox="1"/>
      </xdr:nvSpPr>
      <xdr:spPr>
        <a:xfrm>
          <a:off x="17001567" y="103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90912</xdr:rowOff>
    </xdr:from>
    <xdr:ext cx="469744" cy="259045"/>
    <xdr:sp macro="" textlink="">
      <xdr:nvSpPr>
        <xdr:cNvPr id="659" name="n_1mainValue【保健センター・保健所】&#10;一人当たり面積"/>
        <xdr:cNvSpPr txBox="1"/>
      </xdr:nvSpPr>
      <xdr:spPr>
        <a:xfrm>
          <a:off x="18561127"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94178</xdr:rowOff>
    </xdr:from>
    <xdr:ext cx="469744" cy="259045"/>
    <xdr:sp macro="" textlink="">
      <xdr:nvSpPr>
        <xdr:cNvPr id="660" name="n_2mainValue【保健センター・保健所】&#10;一人当たり面積"/>
        <xdr:cNvSpPr txBox="1"/>
      </xdr:nvSpPr>
      <xdr:spPr>
        <a:xfrm>
          <a:off x="17776267" y="1082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94178</xdr:rowOff>
    </xdr:from>
    <xdr:ext cx="469744" cy="259045"/>
    <xdr:sp macro="" textlink="">
      <xdr:nvSpPr>
        <xdr:cNvPr id="661" name="n_3mainValue【保健センター・保健所】&#10;一人当たり面積"/>
        <xdr:cNvSpPr txBox="1"/>
      </xdr:nvSpPr>
      <xdr:spPr>
        <a:xfrm>
          <a:off x="17001567" y="1082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2" name="正方形/長方形 66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3" name="正方形/長方形 66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4" name="正方形/長方形 66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5" name="正方形/長方形 66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6" name="正方形/長方形 66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7" name="正方形/長方形 66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8" name="正方形/長方形 66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9" name="正方形/長方形 66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0" name="テキスト ボックス 66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1" name="直線コネクタ 67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2" name="直線コネクタ 67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3" name="テキスト ボックス 672"/>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4" name="直線コネクタ 67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5" name="テキスト ボックス 67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6" name="直線コネクタ 67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7" name="テキスト ボックス 67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8" name="直線コネクタ 67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9" name="テキスト ボックス 67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0" name="直線コネクタ 67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1" name="テキスト ボックス 68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2" name="直線コネクタ 68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3" name="テキスト ボックス 682"/>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4" name="直線コネクタ 68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5" name="テキスト ボックス 684"/>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87" name="直線コネクタ 686"/>
        <xdr:cNvCxnSpPr/>
      </xdr:nvCxnSpPr>
      <xdr:spPr>
        <a:xfrm flipV="1">
          <a:off x="14375764" y="1298720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88" name="【消防施設】&#10;有形固定資産減価償却率最小値テキスト"/>
        <xdr:cNvSpPr txBox="1"/>
      </xdr:nvSpPr>
      <xdr:spPr>
        <a:xfrm>
          <a:off x="14414500" y="144752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89" name="直線コネクタ 688"/>
        <xdr:cNvCxnSpPr/>
      </xdr:nvCxnSpPr>
      <xdr:spPr>
        <a:xfrm>
          <a:off x="14287500" y="14471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0" name="【消防施設】&#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1" name="直線コネクタ 690"/>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92" name="【消防施設】&#10;有形固定資産減価償却率平均値テキスト"/>
        <xdr:cNvSpPr txBox="1"/>
      </xdr:nvSpPr>
      <xdr:spPr>
        <a:xfrm>
          <a:off x="14414500" y="136523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93" name="フローチャート: 判断 692"/>
        <xdr:cNvSpPr/>
      </xdr:nvSpPr>
      <xdr:spPr>
        <a:xfrm>
          <a:off x="14325600" y="136739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94" name="フローチャート: 判断 693"/>
        <xdr:cNvSpPr/>
      </xdr:nvSpPr>
      <xdr:spPr>
        <a:xfrm>
          <a:off x="13578840" y="13711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95" name="フローチャート: 判断 694"/>
        <xdr:cNvSpPr/>
      </xdr:nvSpPr>
      <xdr:spPr>
        <a:xfrm>
          <a:off x="1280414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96" name="フローチャート: 判断 695"/>
        <xdr:cNvSpPr/>
      </xdr:nvSpPr>
      <xdr:spPr>
        <a:xfrm>
          <a:off x="12029440" y="137778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7" name="テキスト ボックス 69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86905</xdr:rowOff>
    </xdr:from>
    <xdr:to>
      <xdr:col>85</xdr:col>
      <xdr:colOff>177800</xdr:colOff>
      <xdr:row>82</xdr:row>
      <xdr:rowOff>17055</xdr:rowOff>
    </xdr:to>
    <xdr:sp macro="" textlink="">
      <xdr:nvSpPr>
        <xdr:cNvPr id="702" name="楕円 701"/>
        <xdr:cNvSpPr/>
      </xdr:nvSpPr>
      <xdr:spPr>
        <a:xfrm>
          <a:off x="14325600" y="136657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109782</xdr:rowOff>
    </xdr:from>
    <xdr:ext cx="405111" cy="259045"/>
    <xdr:sp macro="" textlink="">
      <xdr:nvSpPr>
        <xdr:cNvPr id="703" name="【消防施設】&#10;有形固定資産減価償却率該当値テキスト"/>
        <xdr:cNvSpPr txBox="1"/>
      </xdr:nvSpPr>
      <xdr:spPr>
        <a:xfrm>
          <a:off x="14414500"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130992</xdr:rowOff>
    </xdr:from>
    <xdr:to>
      <xdr:col>81</xdr:col>
      <xdr:colOff>101600</xdr:colOff>
      <xdr:row>82</xdr:row>
      <xdr:rowOff>61142</xdr:rowOff>
    </xdr:to>
    <xdr:sp macro="" textlink="">
      <xdr:nvSpPr>
        <xdr:cNvPr id="704" name="楕円 703"/>
        <xdr:cNvSpPr/>
      </xdr:nvSpPr>
      <xdr:spPr>
        <a:xfrm>
          <a:off x="13578840" y="13709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137705</xdr:rowOff>
    </xdr:from>
    <xdr:to>
      <xdr:col>85</xdr:col>
      <xdr:colOff>127000</xdr:colOff>
      <xdr:row>82</xdr:row>
      <xdr:rowOff>10342</xdr:rowOff>
    </xdr:to>
    <xdr:cxnSp macro="">
      <xdr:nvCxnSpPr>
        <xdr:cNvPr id="705" name="直線コネクタ 704"/>
        <xdr:cNvCxnSpPr/>
      </xdr:nvCxnSpPr>
      <xdr:spPr>
        <a:xfrm flipV="1">
          <a:off x="13629640" y="13716545"/>
          <a:ext cx="7467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706" name="楕円 705"/>
        <xdr:cNvSpPr/>
      </xdr:nvSpPr>
      <xdr:spPr>
        <a:xfrm>
          <a:off x="12804140" y="137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10342</xdr:rowOff>
    </xdr:from>
    <xdr:to>
      <xdr:col>81</xdr:col>
      <xdr:colOff>50800</xdr:colOff>
      <xdr:row>82</xdr:row>
      <xdr:rowOff>67492</xdr:rowOff>
    </xdr:to>
    <xdr:cxnSp macro="">
      <xdr:nvCxnSpPr>
        <xdr:cNvPr id="707" name="直線コネクタ 706"/>
        <xdr:cNvCxnSpPr/>
      </xdr:nvCxnSpPr>
      <xdr:spPr>
        <a:xfrm flipV="1">
          <a:off x="12854940" y="13756822"/>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08" name="楕円 707"/>
        <xdr:cNvSpPr/>
      </xdr:nvSpPr>
      <xdr:spPr>
        <a:xfrm>
          <a:off x="12029440" y="137990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67492</xdr:rowOff>
    </xdr:from>
    <xdr:to>
      <xdr:col>76</xdr:col>
      <xdr:colOff>114300</xdr:colOff>
      <xdr:row>82</xdr:row>
      <xdr:rowOff>103414</xdr:rowOff>
    </xdr:to>
    <xdr:cxnSp macro="">
      <xdr:nvCxnSpPr>
        <xdr:cNvPr id="709" name="直線コネクタ 708"/>
        <xdr:cNvCxnSpPr/>
      </xdr:nvCxnSpPr>
      <xdr:spPr>
        <a:xfrm flipV="1">
          <a:off x="12072620" y="13813972"/>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710" name="n_1aveValue【消防施設】&#10;有形固定資産減価償却率"/>
        <xdr:cNvSpPr txBox="1"/>
      </xdr:nvSpPr>
      <xdr:spPr>
        <a:xfrm>
          <a:off x="13437244" y="13800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711" name="n_2aveValue【消防施設】&#10;有形固定資産減価償却率"/>
        <xdr:cNvSpPr txBox="1"/>
      </xdr:nvSpPr>
      <xdr:spPr>
        <a:xfrm>
          <a:off x="1267524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712" name="n_3aveValue【消防施設】&#10;有形固定資産減価償却率"/>
        <xdr:cNvSpPr txBox="1"/>
      </xdr:nvSpPr>
      <xdr:spPr>
        <a:xfrm>
          <a:off x="11900544" y="1356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77669</xdr:rowOff>
    </xdr:from>
    <xdr:ext cx="405111" cy="259045"/>
    <xdr:sp macro="" textlink="">
      <xdr:nvSpPr>
        <xdr:cNvPr id="713" name="n_1mainValue【消防施設】&#10;有形固定資産減価償却率"/>
        <xdr:cNvSpPr txBox="1"/>
      </xdr:nvSpPr>
      <xdr:spPr>
        <a:xfrm>
          <a:off x="13437244" y="1348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109419</xdr:rowOff>
    </xdr:from>
    <xdr:ext cx="405111" cy="259045"/>
    <xdr:sp macro="" textlink="">
      <xdr:nvSpPr>
        <xdr:cNvPr id="714" name="n_2mainValue【消防施設】&#10;有形固定資産減価償却率"/>
        <xdr:cNvSpPr txBox="1"/>
      </xdr:nvSpPr>
      <xdr:spPr>
        <a:xfrm>
          <a:off x="12675244" y="1385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715" name="n_3mainValue【消防施設】&#10;有形固定資産減価償却率"/>
        <xdr:cNvSpPr txBox="1"/>
      </xdr:nvSpPr>
      <xdr:spPr>
        <a:xfrm>
          <a:off x="11900544" y="1389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7" name="正方形/長方形 71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8" name="正方形/長方形 71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9" name="正方形/長方形 71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0" name="正方形/長方形 71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1" name="正方形/長方形 72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2" name="正方形/長方形 72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3" name="正方形/長方形 72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4" name="テキスト ボックス 72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5" name="直線コネクタ 72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6" name="直線コネクタ 725"/>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7" name="テキスト ボックス 726"/>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8" name="直線コネクタ 727"/>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9" name="テキスト ボックス 728"/>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30" name="直線コネクタ 729"/>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1" name="テキスト ボックス 730"/>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2" name="直線コネクタ 731"/>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3" name="テキスト ボックス 732"/>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4" name="直線コネクタ 733"/>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5" name="テキスト ボックス 734"/>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6" name="直線コネクタ 735"/>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7" name="テキスト ボックス 736"/>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60961</xdr:rowOff>
    </xdr:from>
    <xdr:to>
      <xdr:col>116</xdr:col>
      <xdr:colOff>62864</xdr:colOff>
      <xdr:row>86</xdr:row>
      <xdr:rowOff>139337</xdr:rowOff>
    </xdr:to>
    <xdr:cxnSp macro="">
      <xdr:nvCxnSpPr>
        <xdr:cNvPr id="741" name="直線コネクタ 740"/>
        <xdr:cNvCxnSpPr/>
      </xdr:nvCxnSpPr>
      <xdr:spPr>
        <a:xfrm flipV="1">
          <a:off x="19509104" y="13807441"/>
          <a:ext cx="0" cy="74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742" name="【消防施設】&#10;一人当たり面積最小値テキスト"/>
        <xdr:cNvSpPr txBox="1"/>
      </xdr:nvSpPr>
      <xdr:spPr>
        <a:xfrm>
          <a:off x="19547840"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743" name="直線コネクタ 742"/>
        <xdr:cNvCxnSpPr/>
      </xdr:nvCxnSpPr>
      <xdr:spPr>
        <a:xfrm>
          <a:off x="19443700" y="14556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7638</xdr:rowOff>
    </xdr:from>
    <xdr:ext cx="469744" cy="259045"/>
    <xdr:sp macro="" textlink="">
      <xdr:nvSpPr>
        <xdr:cNvPr id="744" name="【消防施設】&#10;一人当たり面積最大値テキスト"/>
        <xdr:cNvSpPr txBox="1"/>
      </xdr:nvSpPr>
      <xdr:spPr>
        <a:xfrm>
          <a:off x="19547840" y="1358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60961</xdr:rowOff>
    </xdr:from>
    <xdr:to>
      <xdr:col>116</xdr:col>
      <xdr:colOff>152400</xdr:colOff>
      <xdr:row>82</xdr:row>
      <xdr:rowOff>60961</xdr:rowOff>
    </xdr:to>
    <xdr:cxnSp macro="">
      <xdr:nvCxnSpPr>
        <xdr:cNvPr id="745" name="直線コネクタ 744"/>
        <xdr:cNvCxnSpPr/>
      </xdr:nvCxnSpPr>
      <xdr:spPr>
        <a:xfrm>
          <a:off x="19443700" y="13807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35940</xdr:rowOff>
    </xdr:from>
    <xdr:ext cx="469744" cy="259045"/>
    <xdr:sp macro="" textlink="">
      <xdr:nvSpPr>
        <xdr:cNvPr id="746" name="【消防施設】&#10;一人当たり面積平均値テキスト"/>
        <xdr:cNvSpPr txBox="1"/>
      </xdr:nvSpPr>
      <xdr:spPr>
        <a:xfrm>
          <a:off x="19547840" y="1428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57513</xdr:rowOff>
    </xdr:from>
    <xdr:to>
      <xdr:col>116</xdr:col>
      <xdr:colOff>114300</xdr:colOff>
      <xdr:row>85</xdr:row>
      <xdr:rowOff>159113</xdr:rowOff>
    </xdr:to>
    <xdr:sp macro="" textlink="">
      <xdr:nvSpPr>
        <xdr:cNvPr id="747" name="フローチャート: 判断 746"/>
        <xdr:cNvSpPr/>
      </xdr:nvSpPr>
      <xdr:spPr>
        <a:xfrm>
          <a:off x="19458940" y="1430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64044</xdr:rowOff>
    </xdr:from>
    <xdr:to>
      <xdr:col>112</xdr:col>
      <xdr:colOff>38100</xdr:colOff>
      <xdr:row>85</xdr:row>
      <xdr:rowOff>165644</xdr:rowOff>
    </xdr:to>
    <xdr:sp macro="" textlink="">
      <xdr:nvSpPr>
        <xdr:cNvPr id="748" name="フローチャート: 判断 747"/>
        <xdr:cNvSpPr/>
      </xdr:nvSpPr>
      <xdr:spPr>
        <a:xfrm>
          <a:off x="18735040" y="143134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54248</xdr:rowOff>
    </xdr:from>
    <xdr:to>
      <xdr:col>107</xdr:col>
      <xdr:colOff>101600</xdr:colOff>
      <xdr:row>85</xdr:row>
      <xdr:rowOff>155848</xdr:rowOff>
    </xdr:to>
    <xdr:sp macro="" textlink="">
      <xdr:nvSpPr>
        <xdr:cNvPr id="749" name="フローチャート: 判断 748"/>
        <xdr:cNvSpPr/>
      </xdr:nvSpPr>
      <xdr:spPr>
        <a:xfrm>
          <a:off x="17937480" y="1430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70576</xdr:rowOff>
    </xdr:from>
    <xdr:to>
      <xdr:col>102</xdr:col>
      <xdr:colOff>165100</xdr:colOff>
      <xdr:row>86</xdr:row>
      <xdr:rowOff>726</xdr:rowOff>
    </xdr:to>
    <xdr:sp macro="" textlink="">
      <xdr:nvSpPr>
        <xdr:cNvPr id="750" name="フローチャート: 判断 749"/>
        <xdr:cNvSpPr/>
      </xdr:nvSpPr>
      <xdr:spPr>
        <a:xfrm>
          <a:off x="17162780" y="14319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756" name="楕円 755"/>
        <xdr:cNvSpPr/>
      </xdr:nvSpPr>
      <xdr:spPr>
        <a:xfrm>
          <a:off x="19458940" y="13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134638</xdr:rowOff>
    </xdr:from>
    <xdr:ext cx="469744" cy="259045"/>
    <xdr:sp macro="" textlink="">
      <xdr:nvSpPr>
        <xdr:cNvPr id="757" name="【消防施設】&#10;一人当たり面積該当値テキスト"/>
        <xdr:cNvSpPr txBox="1"/>
      </xdr:nvSpPr>
      <xdr:spPr>
        <a:xfrm>
          <a:off x="19547840" y="1371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16692</xdr:rowOff>
    </xdr:from>
    <xdr:to>
      <xdr:col>112</xdr:col>
      <xdr:colOff>38100</xdr:colOff>
      <xdr:row>82</xdr:row>
      <xdr:rowOff>118292</xdr:rowOff>
    </xdr:to>
    <xdr:sp macro="" textlink="">
      <xdr:nvSpPr>
        <xdr:cNvPr id="758" name="楕円 757"/>
        <xdr:cNvSpPr/>
      </xdr:nvSpPr>
      <xdr:spPr>
        <a:xfrm>
          <a:off x="18735040" y="137631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67492</xdr:rowOff>
    </xdr:to>
    <xdr:cxnSp macro="">
      <xdr:nvCxnSpPr>
        <xdr:cNvPr id="759" name="直線コネクタ 758"/>
        <xdr:cNvCxnSpPr/>
      </xdr:nvCxnSpPr>
      <xdr:spPr>
        <a:xfrm flipV="1">
          <a:off x="18778220" y="13807441"/>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106499</xdr:rowOff>
    </xdr:from>
    <xdr:to>
      <xdr:col>107</xdr:col>
      <xdr:colOff>101600</xdr:colOff>
      <xdr:row>78</xdr:row>
      <xdr:rowOff>36649</xdr:rowOff>
    </xdr:to>
    <xdr:sp macro="" textlink="">
      <xdr:nvSpPr>
        <xdr:cNvPr id="760" name="楕円 759"/>
        <xdr:cNvSpPr/>
      </xdr:nvSpPr>
      <xdr:spPr>
        <a:xfrm>
          <a:off x="17937480" y="13014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157299</xdr:rowOff>
    </xdr:from>
    <xdr:to>
      <xdr:col>111</xdr:col>
      <xdr:colOff>177800</xdr:colOff>
      <xdr:row>82</xdr:row>
      <xdr:rowOff>67492</xdr:rowOff>
    </xdr:to>
    <xdr:cxnSp macro="">
      <xdr:nvCxnSpPr>
        <xdr:cNvPr id="761" name="直線コネクタ 760"/>
        <xdr:cNvCxnSpPr/>
      </xdr:nvCxnSpPr>
      <xdr:spPr>
        <a:xfrm>
          <a:off x="17988280" y="13065579"/>
          <a:ext cx="789940" cy="74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129358</xdr:rowOff>
    </xdr:from>
    <xdr:to>
      <xdr:col>102</xdr:col>
      <xdr:colOff>165100</xdr:colOff>
      <xdr:row>78</xdr:row>
      <xdr:rowOff>59508</xdr:rowOff>
    </xdr:to>
    <xdr:sp macro="" textlink="">
      <xdr:nvSpPr>
        <xdr:cNvPr id="762" name="楕円 761"/>
        <xdr:cNvSpPr/>
      </xdr:nvSpPr>
      <xdr:spPr>
        <a:xfrm>
          <a:off x="17162780" y="130376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157299</xdr:rowOff>
    </xdr:from>
    <xdr:to>
      <xdr:col>107</xdr:col>
      <xdr:colOff>50800</xdr:colOff>
      <xdr:row>78</xdr:row>
      <xdr:rowOff>8708</xdr:rowOff>
    </xdr:to>
    <xdr:cxnSp macro="">
      <xdr:nvCxnSpPr>
        <xdr:cNvPr id="763" name="直線コネクタ 762"/>
        <xdr:cNvCxnSpPr/>
      </xdr:nvCxnSpPr>
      <xdr:spPr>
        <a:xfrm flipV="1">
          <a:off x="17213580" y="13065579"/>
          <a:ext cx="77470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156771</xdr:rowOff>
    </xdr:from>
    <xdr:ext cx="469744" cy="259045"/>
    <xdr:sp macro="" textlink="">
      <xdr:nvSpPr>
        <xdr:cNvPr id="764" name="n_1aveValue【消防施設】&#10;一人当たり面積"/>
        <xdr:cNvSpPr txBox="1"/>
      </xdr:nvSpPr>
      <xdr:spPr>
        <a:xfrm>
          <a:off x="18561127" y="1440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146975</xdr:rowOff>
    </xdr:from>
    <xdr:ext cx="469744" cy="259045"/>
    <xdr:sp macro="" textlink="">
      <xdr:nvSpPr>
        <xdr:cNvPr id="765" name="n_2aveValue【消防施設】&#10;一人当たり面積"/>
        <xdr:cNvSpPr txBox="1"/>
      </xdr:nvSpPr>
      <xdr:spPr>
        <a:xfrm>
          <a:off x="17776267" y="1439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163303</xdr:rowOff>
    </xdr:from>
    <xdr:ext cx="469744" cy="259045"/>
    <xdr:sp macro="" textlink="">
      <xdr:nvSpPr>
        <xdr:cNvPr id="766" name="n_3aveValue【消防施設】&#10;一人当たり面積"/>
        <xdr:cNvSpPr txBox="1"/>
      </xdr:nvSpPr>
      <xdr:spPr>
        <a:xfrm>
          <a:off x="17001567" y="144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134819</xdr:rowOff>
    </xdr:from>
    <xdr:ext cx="469744" cy="259045"/>
    <xdr:sp macro="" textlink="">
      <xdr:nvSpPr>
        <xdr:cNvPr id="767" name="n_1mainValue【消防施設】&#10;一人当たり面積"/>
        <xdr:cNvSpPr txBox="1"/>
      </xdr:nvSpPr>
      <xdr:spPr>
        <a:xfrm>
          <a:off x="18561127" y="1354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53176</xdr:rowOff>
    </xdr:from>
    <xdr:ext cx="469744" cy="259045"/>
    <xdr:sp macro="" textlink="">
      <xdr:nvSpPr>
        <xdr:cNvPr id="768" name="n_2mainValue【消防施設】&#10;一人当たり面積"/>
        <xdr:cNvSpPr txBox="1"/>
      </xdr:nvSpPr>
      <xdr:spPr>
        <a:xfrm>
          <a:off x="17776267" y="127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76035</xdr:rowOff>
    </xdr:from>
    <xdr:ext cx="469744" cy="259045"/>
    <xdr:sp macro="" textlink="">
      <xdr:nvSpPr>
        <xdr:cNvPr id="769" name="n_3mainValue【消防施設】&#10;一人当たり面積"/>
        <xdr:cNvSpPr txBox="1"/>
      </xdr:nvSpPr>
      <xdr:spPr>
        <a:xfrm>
          <a:off x="17001567" y="1281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0" name="直線コネクタ 77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1" name="テキスト ボックス 780"/>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2" name="直線コネクタ 78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3" name="テキスト ボックス 78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4" name="直線コネクタ 78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5" name="テキスト ボックス 78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6" name="直線コネクタ 78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7" name="テキスト ボックス 78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8" name="直線コネクタ 78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9" name="テキスト ボックス 78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0" name="直線コネクタ 78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1" name="テキスト ボックス 790"/>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2" name="直線コネクタ 79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3" name="テキスト ボックス 79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95" name="直線コネクタ 794"/>
        <xdr:cNvCxnSpPr/>
      </xdr:nvCxnSpPr>
      <xdr:spPr>
        <a:xfrm flipV="1">
          <a:off x="14375764" y="167133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96" name="【庁舎】&#10;有形固定資産減価償却率最小値テキスト"/>
        <xdr:cNvSpPr txBox="1"/>
      </xdr:nvSpPr>
      <xdr:spPr>
        <a:xfrm>
          <a:off x="1441450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97" name="直線コネクタ 796"/>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8"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9" name="直線コネクタ 798"/>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800" name="【庁舎】&#10;有形固定資産減価償却率平均値テキスト"/>
        <xdr:cNvSpPr txBox="1"/>
      </xdr:nvSpPr>
      <xdr:spPr>
        <a:xfrm>
          <a:off x="14414500" y="17386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801" name="フローチャート: 判断 800"/>
        <xdr:cNvSpPr/>
      </xdr:nvSpPr>
      <xdr:spPr>
        <a:xfrm>
          <a:off x="14325600" y="1740825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802" name="フローチャート: 判断 801"/>
        <xdr:cNvSpPr/>
      </xdr:nvSpPr>
      <xdr:spPr>
        <a:xfrm>
          <a:off x="1357884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803" name="フローチャート: 判断 802"/>
        <xdr:cNvSpPr/>
      </xdr:nvSpPr>
      <xdr:spPr>
        <a:xfrm>
          <a:off x="12804140" y="17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804" name="フローチャート: 判断 803"/>
        <xdr:cNvSpPr/>
      </xdr:nvSpPr>
      <xdr:spPr>
        <a:xfrm>
          <a:off x="12029440" y="17455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5" name="テキスト ボックス 80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6" name="テキスト ボックス 80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7" name="テキスト ボックス 80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8" name="テキスト ボックス 80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9" name="テキスト ボックス 80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40095</xdr:rowOff>
    </xdr:from>
    <xdr:to>
      <xdr:col>85</xdr:col>
      <xdr:colOff>177800</xdr:colOff>
      <xdr:row>100</xdr:row>
      <xdr:rowOff>141695</xdr:rowOff>
    </xdr:to>
    <xdr:sp macro="" textlink="">
      <xdr:nvSpPr>
        <xdr:cNvPr id="810" name="楕円 809"/>
        <xdr:cNvSpPr/>
      </xdr:nvSpPr>
      <xdr:spPr>
        <a:xfrm>
          <a:off x="14325600" y="168040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62972</xdr:rowOff>
    </xdr:from>
    <xdr:ext cx="405111" cy="259045"/>
    <xdr:sp macro="" textlink="">
      <xdr:nvSpPr>
        <xdr:cNvPr id="811" name="【庁舎】&#10;有形固定資産減価償却率該当値テキスト"/>
        <xdr:cNvSpPr txBox="1"/>
      </xdr:nvSpPr>
      <xdr:spPr>
        <a:xfrm>
          <a:off x="14414500" y="1665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54792</xdr:rowOff>
    </xdr:from>
    <xdr:to>
      <xdr:col>81</xdr:col>
      <xdr:colOff>101600</xdr:colOff>
      <xdr:row>100</xdr:row>
      <xdr:rowOff>156392</xdr:rowOff>
    </xdr:to>
    <xdr:sp macro="" textlink="">
      <xdr:nvSpPr>
        <xdr:cNvPr id="812" name="楕円 811"/>
        <xdr:cNvSpPr/>
      </xdr:nvSpPr>
      <xdr:spPr>
        <a:xfrm>
          <a:off x="13578840" y="1681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90895</xdr:rowOff>
    </xdr:from>
    <xdr:to>
      <xdr:col>85</xdr:col>
      <xdr:colOff>127000</xdr:colOff>
      <xdr:row>100</xdr:row>
      <xdr:rowOff>105592</xdr:rowOff>
    </xdr:to>
    <xdr:cxnSp macro="">
      <xdr:nvCxnSpPr>
        <xdr:cNvPr id="813" name="直線コネクタ 812"/>
        <xdr:cNvCxnSpPr/>
      </xdr:nvCxnSpPr>
      <xdr:spPr>
        <a:xfrm flipV="1">
          <a:off x="13629640" y="16854895"/>
          <a:ext cx="74676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82550</xdr:rowOff>
    </xdr:from>
    <xdr:to>
      <xdr:col>76</xdr:col>
      <xdr:colOff>165100</xdr:colOff>
      <xdr:row>102</xdr:row>
      <xdr:rowOff>12700</xdr:rowOff>
    </xdr:to>
    <xdr:sp macro="" textlink="">
      <xdr:nvSpPr>
        <xdr:cNvPr id="814" name="楕円 813"/>
        <xdr:cNvSpPr/>
      </xdr:nvSpPr>
      <xdr:spPr>
        <a:xfrm>
          <a:off x="12804140" y="1701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105592</xdr:rowOff>
    </xdr:from>
    <xdr:to>
      <xdr:col>81</xdr:col>
      <xdr:colOff>50800</xdr:colOff>
      <xdr:row>101</xdr:row>
      <xdr:rowOff>133350</xdr:rowOff>
    </xdr:to>
    <xdr:cxnSp macro="">
      <xdr:nvCxnSpPr>
        <xdr:cNvPr id="815" name="直線コネクタ 814"/>
        <xdr:cNvCxnSpPr/>
      </xdr:nvCxnSpPr>
      <xdr:spPr>
        <a:xfrm flipV="1">
          <a:off x="12854940" y="16869592"/>
          <a:ext cx="774700" cy="19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138068</xdr:rowOff>
    </xdr:from>
    <xdr:to>
      <xdr:col>72</xdr:col>
      <xdr:colOff>38100</xdr:colOff>
      <xdr:row>101</xdr:row>
      <xdr:rowOff>68218</xdr:rowOff>
    </xdr:to>
    <xdr:sp macro="" textlink="">
      <xdr:nvSpPr>
        <xdr:cNvPr id="816" name="楕円 815"/>
        <xdr:cNvSpPr/>
      </xdr:nvSpPr>
      <xdr:spPr>
        <a:xfrm>
          <a:off x="12029440" y="169020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17418</xdr:rowOff>
    </xdr:from>
    <xdr:to>
      <xdr:col>76</xdr:col>
      <xdr:colOff>114300</xdr:colOff>
      <xdr:row>101</xdr:row>
      <xdr:rowOff>133350</xdr:rowOff>
    </xdr:to>
    <xdr:cxnSp macro="">
      <xdr:nvCxnSpPr>
        <xdr:cNvPr id="817" name="直線コネクタ 816"/>
        <xdr:cNvCxnSpPr/>
      </xdr:nvCxnSpPr>
      <xdr:spPr>
        <a:xfrm>
          <a:off x="12072620" y="16949058"/>
          <a:ext cx="78232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818" name="n_1aveValue【庁舎】&#10;有形固定資産減価償却率"/>
        <xdr:cNvSpPr txBox="1"/>
      </xdr:nvSpPr>
      <xdr:spPr>
        <a:xfrm>
          <a:off x="13437244" y="1753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819" name="n_2aveValue【庁舎】&#10;有形固定資産減価償却率"/>
        <xdr:cNvSpPr txBox="1"/>
      </xdr:nvSpPr>
      <xdr:spPr>
        <a:xfrm>
          <a:off x="12675244" y="17536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820" name="n_3aveValue【庁舎】&#10;有形固定資産減価償却率"/>
        <xdr:cNvSpPr txBox="1"/>
      </xdr:nvSpPr>
      <xdr:spPr>
        <a:xfrm>
          <a:off x="1190054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1469</xdr:rowOff>
    </xdr:from>
    <xdr:ext cx="405111" cy="259045"/>
    <xdr:sp macro="" textlink="">
      <xdr:nvSpPr>
        <xdr:cNvPr id="821" name="n_1mainValue【庁舎】&#10;有形固定資産減価償却率"/>
        <xdr:cNvSpPr txBox="1"/>
      </xdr:nvSpPr>
      <xdr:spPr>
        <a:xfrm>
          <a:off x="13437244" y="1659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29227</xdr:rowOff>
    </xdr:from>
    <xdr:ext cx="405111" cy="259045"/>
    <xdr:sp macro="" textlink="">
      <xdr:nvSpPr>
        <xdr:cNvPr id="822" name="n_2mainValue【庁舎】&#10;有形固定資産減価償却率"/>
        <xdr:cNvSpPr txBox="1"/>
      </xdr:nvSpPr>
      <xdr:spPr>
        <a:xfrm>
          <a:off x="12675244" y="1679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84745</xdr:rowOff>
    </xdr:from>
    <xdr:ext cx="405111" cy="259045"/>
    <xdr:sp macro="" textlink="">
      <xdr:nvSpPr>
        <xdr:cNvPr id="823" name="n_3mainValue【庁舎】&#10;有形固定資産減価償却率"/>
        <xdr:cNvSpPr txBox="1"/>
      </xdr:nvSpPr>
      <xdr:spPr>
        <a:xfrm>
          <a:off x="11900544" y="1668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4" name="正方形/長方形 82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5" name="正方形/長方形 82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6" name="正方形/長方形 82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7" name="正方形/長方形 82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8" name="正方形/長方形 82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9" name="正方形/長方形 82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0" name="正方形/長方形 82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1" name="正方形/長方形 83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2" name="テキスト ボックス 83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3" name="直線コネクタ 83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4" name="直線コネクタ 83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5" name="テキスト ボックス 83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6" name="直線コネクタ 83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7" name="テキスト ボックス 83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8" name="直線コネクタ 83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9" name="テキスト ボックス 83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0" name="直線コネクタ 83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1" name="テキスト ボックス 84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2" name="直線コネクタ 84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3" name="テキスト ボックス 84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47" name="直線コネクタ 846"/>
        <xdr:cNvCxnSpPr/>
      </xdr:nvCxnSpPr>
      <xdr:spPr>
        <a:xfrm flipV="1">
          <a:off x="19509104" y="1679067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48" name="【庁舎】&#10;一人当たり面積最小値テキスト"/>
        <xdr:cNvSpPr txBox="1"/>
      </xdr:nvSpPr>
      <xdr:spPr>
        <a:xfrm>
          <a:off x="19547840" y="181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49" name="直線コネクタ 848"/>
        <xdr:cNvCxnSpPr/>
      </xdr:nvCxnSpPr>
      <xdr:spPr>
        <a:xfrm>
          <a:off x="19443700" y="18112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50" name="【庁舎】&#10;一人当たり面積最大値テキスト"/>
        <xdr:cNvSpPr txBox="1"/>
      </xdr:nvSpPr>
      <xdr:spPr>
        <a:xfrm>
          <a:off x="19547840" y="1657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51" name="直線コネクタ 850"/>
        <xdr:cNvCxnSpPr/>
      </xdr:nvCxnSpPr>
      <xdr:spPr>
        <a:xfrm>
          <a:off x="19443700" y="16790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852" name="【庁舎】&#10;一人当たり面積平均値テキスト"/>
        <xdr:cNvSpPr txBox="1"/>
      </xdr:nvSpPr>
      <xdr:spPr>
        <a:xfrm>
          <a:off x="19547840" y="1779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53" name="フローチャート: 判断 852"/>
        <xdr:cNvSpPr/>
      </xdr:nvSpPr>
      <xdr:spPr>
        <a:xfrm>
          <a:off x="19458940" y="1781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54" name="フローチャート: 判断 853"/>
        <xdr:cNvSpPr/>
      </xdr:nvSpPr>
      <xdr:spPr>
        <a:xfrm>
          <a:off x="18735040" y="17831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55" name="フローチャート: 判断 854"/>
        <xdr:cNvSpPr/>
      </xdr:nvSpPr>
      <xdr:spPr>
        <a:xfrm>
          <a:off x="17937480" y="1782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56" name="フローチャート: 判断 855"/>
        <xdr:cNvSpPr/>
      </xdr:nvSpPr>
      <xdr:spPr>
        <a:xfrm>
          <a:off x="17162780" y="1783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166370</xdr:rowOff>
    </xdr:from>
    <xdr:to>
      <xdr:col>116</xdr:col>
      <xdr:colOff>114300</xdr:colOff>
      <xdr:row>105</xdr:row>
      <xdr:rowOff>96520</xdr:rowOff>
    </xdr:to>
    <xdr:sp macro="" textlink="">
      <xdr:nvSpPr>
        <xdr:cNvPr id="862" name="楕円 861"/>
        <xdr:cNvSpPr/>
      </xdr:nvSpPr>
      <xdr:spPr>
        <a:xfrm>
          <a:off x="19458940" y="1760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17797</xdr:rowOff>
    </xdr:from>
    <xdr:ext cx="469744" cy="259045"/>
    <xdr:sp macro="" textlink="">
      <xdr:nvSpPr>
        <xdr:cNvPr id="863" name="【庁舎】&#10;一人当たり面積該当値テキスト"/>
        <xdr:cNvSpPr txBox="1"/>
      </xdr:nvSpPr>
      <xdr:spPr>
        <a:xfrm>
          <a:off x="19547840"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864" name="楕円 863"/>
        <xdr:cNvSpPr/>
      </xdr:nvSpPr>
      <xdr:spPr>
        <a:xfrm>
          <a:off x="18735040" y="1760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45720</xdr:rowOff>
    </xdr:from>
    <xdr:to>
      <xdr:col>116</xdr:col>
      <xdr:colOff>63500</xdr:colOff>
      <xdr:row>105</xdr:row>
      <xdr:rowOff>49530</xdr:rowOff>
    </xdr:to>
    <xdr:cxnSp macro="">
      <xdr:nvCxnSpPr>
        <xdr:cNvPr id="865" name="直線コネクタ 864"/>
        <xdr:cNvCxnSpPr/>
      </xdr:nvCxnSpPr>
      <xdr:spPr>
        <a:xfrm flipV="1">
          <a:off x="18778220" y="1764792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4445</xdr:rowOff>
    </xdr:from>
    <xdr:to>
      <xdr:col>107</xdr:col>
      <xdr:colOff>101600</xdr:colOff>
      <xdr:row>105</xdr:row>
      <xdr:rowOff>106045</xdr:rowOff>
    </xdr:to>
    <xdr:sp macro="" textlink="">
      <xdr:nvSpPr>
        <xdr:cNvPr id="866" name="楕円 865"/>
        <xdr:cNvSpPr/>
      </xdr:nvSpPr>
      <xdr:spPr>
        <a:xfrm>
          <a:off x="1793748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49530</xdr:rowOff>
    </xdr:from>
    <xdr:to>
      <xdr:col>111</xdr:col>
      <xdr:colOff>177800</xdr:colOff>
      <xdr:row>105</xdr:row>
      <xdr:rowOff>55245</xdr:rowOff>
    </xdr:to>
    <xdr:cxnSp macro="">
      <xdr:nvCxnSpPr>
        <xdr:cNvPr id="867" name="直線コネクタ 866"/>
        <xdr:cNvCxnSpPr/>
      </xdr:nvCxnSpPr>
      <xdr:spPr>
        <a:xfrm flipV="1">
          <a:off x="17988280" y="1765173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154939</xdr:rowOff>
    </xdr:from>
    <xdr:to>
      <xdr:col>102</xdr:col>
      <xdr:colOff>165100</xdr:colOff>
      <xdr:row>105</xdr:row>
      <xdr:rowOff>85089</xdr:rowOff>
    </xdr:to>
    <xdr:sp macro="" textlink="">
      <xdr:nvSpPr>
        <xdr:cNvPr id="868" name="楕円 867"/>
        <xdr:cNvSpPr/>
      </xdr:nvSpPr>
      <xdr:spPr>
        <a:xfrm>
          <a:off x="17162780" y="17589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34289</xdr:rowOff>
    </xdr:from>
    <xdr:to>
      <xdr:col>107</xdr:col>
      <xdr:colOff>50800</xdr:colOff>
      <xdr:row>105</xdr:row>
      <xdr:rowOff>55245</xdr:rowOff>
    </xdr:to>
    <xdr:cxnSp macro="">
      <xdr:nvCxnSpPr>
        <xdr:cNvPr id="869" name="直線コネクタ 868"/>
        <xdr:cNvCxnSpPr/>
      </xdr:nvCxnSpPr>
      <xdr:spPr>
        <a:xfrm>
          <a:off x="17213580" y="17636489"/>
          <a:ext cx="7747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870" name="n_1aveValue【庁舎】&#10;一人当たり面積"/>
        <xdr:cNvSpPr txBox="1"/>
      </xdr:nvSpPr>
      <xdr:spPr>
        <a:xfrm>
          <a:off x="18561127" y="1792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871" name="n_2aveValue【庁舎】&#10;一人当たり面積"/>
        <xdr:cNvSpPr txBox="1"/>
      </xdr:nvSpPr>
      <xdr:spPr>
        <a:xfrm>
          <a:off x="17776267" y="179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872" name="n_3aveValue【庁舎】&#10;一人当たり面積"/>
        <xdr:cNvSpPr txBox="1"/>
      </xdr:nvSpPr>
      <xdr:spPr>
        <a:xfrm>
          <a:off x="17001567" y="1793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116857</xdr:rowOff>
    </xdr:from>
    <xdr:ext cx="469744" cy="259045"/>
    <xdr:sp macro="" textlink="">
      <xdr:nvSpPr>
        <xdr:cNvPr id="873" name="n_1mainValue【庁舎】&#10;一人当たり面積"/>
        <xdr:cNvSpPr txBox="1"/>
      </xdr:nvSpPr>
      <xdr:spPr>
        <a:xfrm>
          <a:off x="185611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122572</xdr:rowOff>
    </xdr:from>
    <xdr:ext cx="469744" cy="259045"/>
    <xdr:sp macro="" textlink="">
      <xdr:nvSpPr>
        <xdr:cNvPr id="874" name="n_2mainValue【庁舎】&#10;一人当たり面積"/>
        <xdr:cNvSpPr txBox="1"/>
      </xdr:nvSpPr>
      <xdr:spPr>
        <a:xfrm>
          <a:off x="17776267" y="1738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101616</xdr:rowOff>
    </xdr:from>
    <xdr:ext cx="469744" cy="259045"/>
    <xdr:sp macro="" textlink="">
      <xdr:nvSpPr>
        <xdr:cNvPr id="875" name="n_3mainValue【庁舎】&#10;一人当たり面積"/>
        <xdr:cNvSpPr txBox="1"/>
      </xdr:nvSpPr>
      <xdr:spPr>
        <a:xfrm>
          <a:off x="17001567" y="1736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有形固定資産減価償却率については、すべての施設において全国平均を上回っており、なかでも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図書館</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市民会館</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並びに</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庁舎</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が平均を大きく上回っている。これは、築年数が４０年を超える施設が多いことが原因であるが、このうち</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市民会館</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庁舎</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については耐震改修を完了しており、使用するうえでの支障は特にない。また、</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消防施設</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については、これまでに２ヶ所の消防署の建て替えや消防団屯所の高台移転整備を進めたことから、償却率が本町の他の施設類型と比べて低く、類似団体平均と同水準となっている。</a:t>
          </a:r>
        </a:p>
        <a:p>
          <a:r>
            <a:rPr kumimoji="1" lang="ja-JP" altLang="en-US" sz="1100">
              <a:latin typeface="ＭＳ ゴシック" panose="020B0609070205080204" pitchFamily="49" charset="-128"/>
              <a:ea typeface="ＭＳ ゴシック" panose="020B0609070205080204" pitchFamily="49" charset="-128"/>
            </a:rPr>
            <a:t>　一人当たり面積においても、ほとんどの施設において、県平均及び全国平均を上回っている。これは、分析表①で述べたとおり、主に和歌山県の持つ地勢的特徴が大きく関係しているものである。</a:t>
          </a:r>
        </a:p>
        <a:p>
          <a:r>
            <a:rPr kumimoji="1" lang="ja-JP" altLang="en-US" sz="1100">
              <a:latin typeface="ＭＳ ゴシック" panose="020B0609070205080204" pitchFamily="49" charset="-128"/>
              <a:ea typeface="ＭＳ ゴシック" panose="020B0609070205080204" pitchFamily="49" charset="-128"/>
            </a:rPr>
            <a:t>　公共施設等については、今後さらに老朽化が進んでいく見込みであることから、白浜町公共施設等総合管理計画に基づき、引き続き施設機能の適正化及び維持管理費用の効率化に取り組むなどにより、財政の健全運営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21,624
21,423
200.98
11,686,712
11,537,074
27,731
7,078,503
15,502,987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地方消費税交付金の増加に伴い、基準財政収入額が微増となった一方で、社会福祉費や公債費の増加に伴い、基準財政需要額も増加したため、財政力指数については、横ばいでの推移となった。</a:t>
          </a:r>
        </a:p>
        <a:p>
          <a:r>
            <a:rPr kumimoji="1" lang="ja-JP" altLang="en-US" sz="1300">
              <a:latin typeface="ＭＳ ゴシック" panose="020B0609070205080204" pitchFamily="49" charset="-128"/>
              <a:ea typeface="ＭＳ ゴシック" panose="020B0609070205080204" pitchFamily="49" charset="-128"/>
            </a:rPr>
            <a:t>　引き続き、財政健全化プラン等に基づき、自主財源の確保等を図り、財政基盤の強化に努める。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31045</xdr:rowOff>
    </xdr:to>
    <xdr:cxnSp macro="">
      <xdr:nvCxnSpPr>
        <xdr:cNvPr id="69" name="直線コネクタ 68"/>
        <xdr:cNvCxnSpPr/>
      </xdr:nvCxnSpPr>
      <xdr:spPr>
        <a:xfrm>
          <a:off x="4114800" y="75748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17639</xdr:rowOff>
    </xdr:from>
    <xdr:to>
      <xdr:col>19</xdr:col>
      <xdr:colOff>133350</xdr:colOff>
      <xdr:row>44</xdr:row>
      <xdr:rowOff>31045</xdr:rowOff>
    </xdr:to>
    <xdr:cxnSp macro="">
      <xdr:nvCxnSpPr>
        <xdr:cNvPr id="72" name="直線コネクタ 71"/>
        <xdr:cNvCxnSpPr/>
      </xdr:nvCxnSpPr>
      <xdr:spPr>
        <a:xfrm>
          <a:off x="3225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17639</xdr:rowOff>
    </xdr:from>
    <xdr:to>
      <xdr:col>15</xdr:col>
      <xdr:colOff>82550</xdr:colOff>
      <xdr:row>44</xdr:row>
      <xdr:rowOff>17639</xdr:rowOff>
    </xdr:to>
    <xdr:cxnSp macro="">
      <xdr:nvCxnSpPr>
        <xdr:cNvPr id="75" name="直線コネクタ 74"/>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17639</xdr:rowOff>
    </xdr:to>
    <xdr:cxnSp macro="">
      <xdr:nvCxnSpPr>
        <xdr:cNvPr id="78" name="直線コネクタ 77"/>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151695</xdr:rowOff>
    </xdr:from>
    <xdr:to>
      <xdr:col>19</xdr:col>
      <xdr:colOff>184150</xdr:colOff>
      <xdr:row>44</xdr:row>
      <xdr:rowOff>81845</xdr:rowOff>
    </xdr:to>
    <xdr:sp macro="" textlink="">
      <xdr:nvSpPr>
        <xdr:cNvPr id="90" name="楕円 89"/>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66622</xdr:rowOff>
    </xdr:from>
    <xdr:ext cx="736600" cy="259045"/>
    <xdr:sp macro="" textlink="">
      <xdr:nvSpPr>
        <xdr:cNvPr id="91" name="テキスト ボックス 90"/>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138289</xdr:rowOff>
    </xdr:from>
    <xdr:to>
      <xdr:col>15</xdr:col>
      <xdr:colOff>133350</xdr:colOff>
      <xdr:row>44</xdr:row>
      <xdr:rowOff>68439</xdr:rowOff>
    </xdr:to>
    <xdr:sp macro="" textlink="">
      <xdr:nvSpPr>
        <xdr:cNvPr id="92" name="楕円 91"/>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53216</xdr:rowOff>
    </xdr:from>
    <xdr:ext cx="762000" cy="259045"/>
    <xdr:sp macro="" textlink="">
      <xdr:nvSpPr>
        <xdr:cNvPr id="93" name="テキスト ボックス 92"/>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4" name="楕円 93"/>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5" name="テキスト ボックス 94"/>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138289</xdr:rowOff>
    </xdr:from>
    <xdr:to>
      <xdr:col>7</xdr:col>
      <xdr:colOff>31750</xdr:colOff>
      <xdr:row>44</xdr:row>
      <xdr:rowOff>68439</xdr:rowOff>
    </xdr:to>
    <xdr:sp macro="" textlink="">
      <xdr:nvSpPr>
        <xdr:cNvPr id="96" name="楕円 95"/>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53216</xdr:rowOff>
    </xdr:from>
    <xdr:ext cx="762000" cy="259045"/>
    <xdr:sp macro="" textlink="">
      <xdr:nvSpPr>
        <xdr:cNvPr id="97" name="テキスト ボックス 96"/>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経常的一般財源等総額</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、地方消費税の増収などにより</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った。一方、経常経費では</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したが、人件費や物件費等が減少したため</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、経常経費充当一般財源</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等は微増するにとどまり</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、経常収支比率が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引き続き、財政健全化プラン等に基づき、徴収率等の向上対策に取り組むとともに、未利用財産の活用等を図り、自主財源の確保に努めていく。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64</xdr:row>
      <xdr:rowOff>105728</xdr:rowOff>
    </xdr:to>
    <xdr:cxnSp macro="">
      <xdr:nvCxnSpPr>
        <xdr:cNvPr id="128" name="直線コネクタ 127"/>
        <xdr:cNvCxnSpPr/>
      </xdr:nvCxnSpPr>
      <xdr:spPr>
        <a:xfrm flipV="1">
          <a:off x="4114800" y="1103630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105728</xdr:rowOff>
    </xdr:to>
    <xdr:cxnSp macro="">
      <xdr:nvCxnSpPr>
        <xdr:cNvPr id="131" name="直線コネクタ 130"/>
        <xdr:cNvCxnSpPr/>
      </xdr:nvCxnSpPr>
      <xdr:spPr>
        <a:xfrm>
          <a:off x="3225800" y="1097597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171132</xdr:rowOff>
    </xdr:from>
    <xdr:to>
      <xdr:col>15</xdr:col>
      <xdr:colOff>82550</xdr:colOff>
      <xdr:row>64</xdr:row>
      <xdr:rowOff>3175</xdr:rowOff>
    </xdr:to>
    <xdr:cxnSp macro="">
      <xdr:nvCxnSpPr>
        <xdr:cNvPr id="134" name="直線コネクタ 133"/>
        <xdr:cNvCxnSpPr/>
      </xdr:nvCxnSpPr>
      <xdr:spPr>
        <a:xfrm>
          <a:off x="2336800" y="10801032"/>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171132</xdr:rowOff>
    </xdr:from>
    <xdr:to>
      <xdr:col>11</xdr:col>
      <xdr:colOff>31750</xdr:colOff>
      <xdr:row>64</xdr:row>
      <xdr:rowOff>45403</xdr:rowOff>
    </xdr:to>
    <xdr:cxnSp macro="">
      <xdr:nvCxnSpPr>
        <xdr:cNvPr id="137" name="直線コネクタ 136"/>
        <xdr:cNvCxnSpPr/>
      </xdr:nvCxnSpPr>
      <xdr:spPr>
        <a:xfrm flipV="1">
          <a:off x="1447800" y="10801032"/>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47" name="楕円 146"/>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156227</xdr:rowOff>
    </xdr:from>
    <xdr:ext cx="762000" cy="259045"/>
    <xdr:sp macro="" textlink="">
      <xdr:nvSpPr>
        <xdr:cNvPr id="148"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54928</xdr:rowOff>
    </xdr:from>
    <xdr:to>
      <xdr:col>19</xdr:col>
      <xdr:colOff>184150</xdr:colOff>
      <xdr:row>64</xdr:row>
      <xdr:rowOff>156528</xdr:rowOff>
    </xdr:to>
    <xdr:sp macro="" textlink="">
      <xdr:nvSpPr>
        <xdr:cNvPr id="149" name="楕円 148"/>
        <xdr:cNvSpPr/>
      </xdr:nvSpPr>
      <xdr:spPr>
        <a:xfrm>
          <a:off x="4064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141305</xdr:rowOff>
    </xdr:from>
    <xdr:ext cx="736600" cy="259045"/>
    <xdr:sp macro="" textlink="">
      <xdr:nvSpPr>
        <xdr:cNvPr id="150" name="テキスト ボックス 149"/>
        <xdr:cNvSpPr txBox="1"/>
      </xdr:nvSpPr>
      <xdr:spPr>
        <a:xfrm>
          <a:off x="3733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1" name="楕円 150"/>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38752</xdr:rowOff>
    </xdr:from>
    <xdr:ext cx="762000" cy="259045"/>
    <xdr:sp macro="" textlink="">
      <xdr:nvSpPr>
        <xdr:cNvPr id="152" name="テキスト ボックス 151"/>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120332</xdr:rowOff>
    </xdr:from>
    <xdr:to>
      <xdr:col>11</xdr:col>
      <xdr:colOff>82550</xdr:colOff>
      <xdr:row>63</xdr:row>
      <xdr:rowOff>50482</xdr:rowOff>
    </xdr:to>
    <xdr:sp macro="" textlink="">
      <xdr:nvSpPr>
        <xdr:cNvPr id="153" name="楕円 152"/>
        <xdr:cNvSpPr/>
      </xdr:nvSpPr>
      <xdr:spPr>
        <a:xfrm>
          <a:off x="2286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35259</xdr:rowOff>
    </xdr:from>
    <xdr:ext cx="762000" cy="259045"/>
    <xdr:sp macro="" textlink="">
      <xdr:nvSpPr>
        <xdr:cNvPr id="154" name="テキスト ボックス 153"/>
        <xdr:cNvSpPr txBox="1"/>
      </xdr:nvSpPr>
      <xdr:spPr>
        <a:xfrm>
          <a:off x="1955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166053</xdr:rowOff>
    </xdr:from>
    <xdr:to>
      <xdr:col>7</xdr:col>
      <xdr:colOff>31750</xdr:colOff>
      <xdr:row>64</xdr:row>
      <xdr:rowOff>96203</xdr:rowOff>
    </xdr:to>
    <xdr:sp macro="" textlink="">
      <xdr:nvSpPr>
        <xdr:cNvPr id="155" name="楕円 154"/>
        <xdr:cNvSpPr/>
      </xdr:nvSpPr>
      <xdr:spPr>
        <a:xfrm>
          <a:off x="1397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80980</xdr:rowOff>
    </xdr:from>
    <xdr:ext cx="762000" cy="259045"/>
    <xdr:sp macro="" textlink="">
      <xdr:nvSpPr>
        <xdr:cNvPr id="156" name="テキスト ボックス 155"/>
        <xdr:cNvSpPr txBox="1"/>
      </xdr:nvSpPr>
      <xdr:spPr>
        <a:xfrm>
          <a:off x="1066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有数の観光地という町の特性から、観光、衛生、消防業務等に対して、観光客数を見込んだ施設規模及び職員体制等の整備を図っていることに加え、隣町の消防業務を受託していることなどにより、類似団体平均より、高い水準となっている。</a:t>
          </a:r>
        </a:p>
        <a:p>
          <a:r>
            <a:rPr kumimoji="1" lang="ja-JP" altLang="en-US" sz="1300">
              <a:latin typeface="ＭＳ Ｐゴシック" panose="020B0600070205080204" pitchFamily="50" charset="-128"/>
              <a:ea typeface="ＭＳ Ｐゴシック" panose="020B0600070205080204" pitchFamily="50" charset="-128"/>
            </a:rPr>
            <a:t>　引き続き、財政健全化プラン等に基づき、職員数の適正化及び民間活用等を図り、経費の低減に努める。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11018</xdr:rowOff>
    </xdr:from>
    <xdr:to>
      <xdr:col>23</xdr:col>
      <xdr:colOff>133350</xdr:colOff>
      <xdr:row>82</xdr:row>
      <xdr:rowOff>19546</xdr:rowOff>
    </xdr:to>
    <xdr:cxnSp macro="">
      <xdr:nvCxnSpPr>
        <xdr:cNvPr id="193" name="直線コネクタ 192"/>
        <xdr:cNvCxnSpPr/>
      </xdr:nvCxnSpPr>
      <xdr:spPr>
        <a:xfrm flipV="1">
          <a:off x="4114800" y="14069918"/>
          <a:ext cx="838200" cy="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7629</xdr:rowOff>
    </xdr:from>
    <xdr:to>
      <xdr:col>19</xdr:col>
      <xdr:colOff>133350</xdr:colOff>
      <xdr:row>82</xdr:row>
      <xdr:rowOff>19546</xdr:rowOff>
    </xdr:to>
    <xdr:cxnSp macro="">
      <xdr:nvCxnSpPr>
        <xdr:cNvPr id="196" name="直線コネクタ 195"/>
        <xdr:cNvCxnSpPr/>
      </xdr:nvCxnSpPr>
      <xdr:spPr>
        <a:xfrm>
          <a:off x="3225800" y="14066529"/>
          <a:ext cx="889000" cy="1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7629</xdr:rowOff>
    </xdr:from>
    <xdr:to>
      <xdr:col>15</xdr:col>
      <xdr:colOff>82550</xdr:colOff>
      <xdr:row>82</xdr:row>
      <xdr:rowOff>14777</xdr:rowOff>
    </xdr:to>
    <xdr:cxnSp macro="">
      <xdr:nvCxnSpPr>
        <xdr:cNvPr id="199" name="直線コネクタ 198"/>
        <xdr:cNvCxnSpPr/>
      </xdr:nvCxnSpPr>
      <xdr:spPr>
        <a:xfrm flipV="1">
          <a:off x="2336800" y="14066529"/>
          <a:ext cx="889000" cy="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5364</xdr:rowOff>
    </xdr:from>
    <xdr:to>
      <xdr:col>11</xdr:col>
      <xdr:colOff>31750</xdr:colOff>
      <xdr:row>82</xdr:row>
      <xdr:rowOff>14777</xdr:rowOff>
    </xdr:to>
    <xdr:cxnSp macro="">
      <xdr:nvCxnSpPr>
        <xdr:cNvPr id="202" name="直線コネクタ 201"/>
        <xdr:cNvCxnSpPr/>
      </xdr:nvCxnSpPr>
      <xdr:spPr>
        <a:xfrm>
          <a:off x="1447800" y="14064264"/>
          <a:ext cx="889000" cy="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133114</xdr:rowOff>
    </xdr:from>
    <xdr:ext cx="762000" cy="259045"/>
    <xdr:sp macro="" textlink="">
      <xdr:nvSpPr>
        <xdr:cNvPr id="206" name="テキスト ボックス 205"/>
        <xdr:cNvSpPr txBox="1"/>
      </xdr:nvSpPr>
      <xdr:spPr>
        <a:xfrm>
          <a:off x="1066800" y="1350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131668</xdr:rowOff>
    </xdr:from>
    <xdr:to>
      <xdr:col>23</xdr:col>
      <xdr:colOff>184150</xdr:colOff>
      <xdr:row>82</xdr:row>
      <xdr:rowOff>61818</xdr:rowOff>
    </xdr:to>
    <xdr:sp macro="" textlink="">
      <xdr:nvSpPr>
        <xdr:cNvPr id="212" name="楕円 211"/>
        <xdr:cNvSpPr/>
      </xdr:nvSpPr>
      <xdr:spPr>
        <a:xfrm>
          <a:off x="4902200" y="140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103745</xdr:rowOff>
    </xdr:from>
    <xdr:ext cx="762000" cy="259045"/>
    <xdr:sp macro="" textlink="">
      <xdr:nvSpPr>
        <xdr:cNvPr id="213" name="人件費・物件費等の状況該当値テキスト"/>
        <xdr:cNvSpPr txBox="1"/>
      </xdr:nvSpPr>
      <xdr:spPr>
        <a:xfrm>
          <a:off x="5041900" y="139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140196</xdr:rowOff>
    </xdr:from>
    <xdr:to>
      <xdr:col>19</xdr:col>
      <xdr:colOff>184150</xdr:colOff>
      <xdr:row>82</xdr:row>
      <xdr:rowOff>70346</xdr:rowOff>
    </xdr:to>
    <xdr:sp macro="" textlink="">
      <xdr:nvSpPr>
        <xdr:cNvPr id="214" name="楕円 213"/>
        <xdr:cNvSpPr/>
      </xdr:nvSpPr>
      <xdr:spPr>
        <a:xfrm>
          <a:off x="4064000" y="140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55123</xdr:rowOff>
    </xdr:from>
    <xdr:ext cx="736600" cy="259045"/>
    <xdr:sp macro="" textlink="">
      <xdr:nvSpPr>
        <xdr:cNvPr id="215" name="テキスト ボックス 214"/>
        <xdr:cNvSpPr txBox="1"/>
      </xdr:nvSpPr>
      <xdr:spPr>
        <a:xfrm>
          <a:off x="3733800" y="14114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128279</xdr:rowOff>
    </xdr:from>
    <xdr:to>
      <xdr:col>15</xdr:col>
      <xdr:colOff>133350</xdr:colOff>
      <xdr:row>82</xdr:row>
      <xdr:rowOff>58429</xdr:rowOff>
    </xdr:to>
    <xdr:sp macro="" textlink="">
      <xdr:nvSpPr>
        <xdr:cNvPr id="216" name="楕円 215"/>
        <xdr:cNvSpPr/>
      </xdr:nvSpPr>
      <xdr:spPr>
        <a:xfrm>
          <a:off x="3175000" y="140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43206</xdr:rowOff>
    </xdr:from>
    <xdr:ext cx="762000" cy="259045"/>
    <xdr:sp macro="" textlink="">
      <xdr:nvSpPr>
        <xdr:cNvPr id="217" name="テキスト ボックス 216"/>
        <xdr:cNvSpPr txBox="1"/>
      </xdr:nvSpPr>
      <xdr:spPr>
        <a:xfrm>
          <a:off x="2844800" y="1410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135427</xdr:rowOff>
    </xdr:from>
    <xdr:to>
      <xdr:col>11</xdr:col>
      <xdr:colOff>82550</xdr:colOff>
      <xdr:row>82</xdr:row>
      <xdr:rowOff>65577</xdr:rowOff>
    </xdr:to>
    <xdr:sp macro="" textlink="">
      <xdr:nvSpPr>
        <xdr:cNvPr id="218" name="楕円 217"/>
        <xdr:cNvSpPr/>
      </xdr:nvSpPr>
      <xdr:spPr>
        <a:xfrm>
          <a:off x="2286000" y="140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50354</xdr:rowOff>
    </xdr:from>
    <xdr:ext cx="762000" cy="259045"/>
    <xdr:sp macro="" textlink="">
      <xdr:nvSpPr>
        <xdr:cNvPr id="219" name="テキスト ボックス 218"/>
        <xdr:cNvSpPr txBox="1"/>
      </xdr:nvSpPr>
      <xdr:spPr>
        <a:xfrm>
          <a:off x="1955800" y="1410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126014</xdr:rowOff>
    </xdr:from>
    <xdr:to>
      <xdr:col>7</xdr:col>
      <xdr:colOff>31750</xdr:colOff>
      <xdr:row>82</xdr:row>
      <xdr:rowOff>56164</xdr:rowOff>
    </xdr:to>
    <xdr:sp macro="" textlink="">
      <xdr:nvSpPr>
        <xdr:cNvPr id="220" name="楕円 219"/>
        <xdr:cNvSpPr/>
      </xdr:nvSpPr>
      <xdr:spPr>
        <a:xfrm>
          <a:off x="1397000" y="1401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40941</xdr:rowOff>
    </xdr:from>
    <xdr:ext cx="762000" cy="259045"/>
    <xdr:sp macro="" textlink="">
      <xdr:nvSpPr>
        <xdr:cNvPr id="221" name="テキスト ボックス 220"/>
        <xdr:cNvSpPr txBox="1"/>
      </xdr:nvSpPr>
      <xdr:spPr>
        <a:xfrm>
          <a:off x="1066800" y="1409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当町のラスパイレス指数は全国町村平均より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ポイント上回っているが、今後も引き続き給与制度の適正な運用に努めるとともに、国の動向を見ながら必要な改正等の取り組みを進めていく。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165805</xdr:rowOff>
    </xdr:to>
    <xdr:cxnSp macro="">
      <xdr:nvCxnSpPr>
        <xdr:cNvPr id="255" name="直線コネクタ 254"/>
        <xdr:cNvCxnSpPr/>
      </xdr:nvCxnSpPr>
      <xdr:spPr>
        <a:xfrm flipV="1">
          <a:off x="16179800" y="14672028"/>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168628</xdr:rowOff>
    </xdr:to>
    <xdr:cxnSp macro="">
      <xdr:nvCxnSpPr>
        <xdr:cNvPr id="258" name="直線コネクタ 257"/>
        <xdr:cNvCxnSpPr/>
      </xdr:nvCxnSpPr>
      <xdr:spPr>
        <a:xfrm flipV="1">
          <a:off x="15290800" y="1473905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77611</xdr:rowOff>
    </xdr:to>
    <xdr:cxnSp macro="">
      <xdr:nvCxnSpPr>
        <xdr:cNvPr id="261" name="直線コネクタ 260"/>
        <xdr:cNvCxnSpPr/>
      </xdr:nvCxnSpPr>
      <xdr:spPr>
        <a:xfrm flipV="1">
          <a:off x="14401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77611</xdr:rowOff>
    </xdr:to>
    <xdr:cxnSp macro="">
      <xdr:nvCxnSpPr>
        <xdr:cNvPr id="264" name="直線コネクタ 263"/>
        <xdr:cNvCxnSpPr/>
      </xdr:nvCxnSpPr>
      <xdr:spPr>
        <a:xfrm>
          <a:off x="13512800" y="1498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4" name="楕円 273"/>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64505</xdr:rowOff>
    </xdr:from>
    <xdr:ext cx="762000" cy="259045"/>
    <xdr:sp macro="" textlink="">
      <xdr:nvSpPr>
        <xdr:cNvPr id="275" name="給与水準   （国との比較）該当値テキスト"/>
        <xdr:cNvSpPr txBox="1"/>
      </xdr:nvSpPr>
      <xdr:spPr>
        <a:xfrm>
          <a:off x="171069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6" name="楕円 275"/>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77" name="テキスト ボックス 276"/>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8" name="楕円 277"/>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79" name="テキスト ボックス 278"/>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80" name="楕円 279"/>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81" name="テキスト ボックス 280"/>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2" name="楕円 281"/>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3" name="テキスト ボックス 282"/>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が類似団体平均を大きく上回っているのは、ごみ収集業務や観光関連施設運営を直営で行っていることに加え、隣町の消防業務を受託していることが大きく影響している。引き続き、定員適正化計画に基づく退職者不補充等の取り組みを進めるとともに、職員数の規模適正化に務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66</xdr:row>
      <xdr:rowOff>145556</xdr:rowOff>
    </xdr:to>
    <xdr:cxnSp macro="">
      <xdr:nvCxnSpPr>
        <xdr:cNvPr id="313" name="直線コネクタ 312"/>
        <xdr:cNvCxnSpPr/>
      </xdr:nvCxnSpPr>
      <xdr:spPr>
        <a:xfrm flipV="1">
          <a:off x="17018000" y="10135446"/>
          <a:ext cx="0" cy="13258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117633</xdr:rowOff>
    </xdr:from>
    <xdr:ext cx="762000" cy="259045"/>
    <xdr:sp macro="" textlink="">
      <xdr:nvSpPr>
        <xdr:cNvPr id="314" name="定員管理の状況最小値テキスト"/>
        <xdr:cNvSpPr txBox="1"/>
      </xdr:nvSpPr>
      <xdr:spPr>
        <a:xfrm>
          <a:off x="17106900" y="1143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145556</xdr:rowOff>
    </xdr:from>
    <xdr:to>
      <xdr:col>81</xdr:col>
      <xdr:colOff>133350</xdr:colOff>
      <xdr:row>66</xdr:row>
      <xdr:rowOff>145556</xdr:rowOff>
    </xdr:to>
    <xdr:cxnSp macro="">
      <xdr:nvCxnSpPr>
        <xdr:cNvPr id="315" name="直線コネクタ 314"/>
        <xdr:cNvCxnSpPr/>
      </xdr:nvCxnSpPr>
      <xdr:spPr>
        <a:xfrm>
          <a:off x="16929100" y="1146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145556</xdr:rowOff>
    </xdr:from>
    <xdr:to>
      <xdr:col>81</xdr:col>
      <xdr:colOff>44450</xdr:colOff>
      <xdr:row>66</xdr:row>
      <xdr:rowOff>165664</xdr:rowOff>
    </xdr:to>
    <xdr:cxnSp macro="">
      <xdr:nvCxnSpPr>
        <xdr:cNvPr id="318" name="直線コネクタ 317"/>
        <xdr:cNvCxnSpPr/>
      </xdr:nvCxnSpPr>
      <xdr:spPr>
        <a:xfrm flipV="1">
          <a:off x="16179800" y="1146125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139929</xdr:rowOff>
    </xdr:from>
    <xdr:ext cx="762000" cy="259045"/>
    <xdr:sp macro="" textlink="">
      <xdr:nvSpPr>
        <xdr:cNvPr id="319"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123402</xdr:rowOff>
    </xdr:from>
    <xdr:to>
      <xdr:col>81</xdr:col>
      <xdr:colOff>95250</xdr:colOff>
      <xdr:row>61</xdr:row>
      <xdr:rowOff>53552</xdr:rowOff>
    </xdr:to>
    <xdr:sp macro="" textlink="">
      <xdr:nvSpPr>
        <xdr:cNvPr id="320" name="フローチャート: 判断 319"/>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112042</xdr:rowOff>
    </xdr:from>
    <xdr:to>
      <xdr:col>77</xdr:col>
      <xdr:colOff>44450</xdr:colOff>
      <xdr:row>66</xdr:row>
      <xdr:rowOff>165664</xdr:rowOff>
    </xdr:to>
    <xdr:cxnSp macro="">
      <xdr:nvCxnSpPr>
        <xdr:cNvPr id="321" name="直線コネクタ 320"/>
        <xdr:cNvCxnSpPr/>
      </xdr:nvCxnSpPr>
      <xdr:spPr>
        <a:xfrm>
          <a:off x="15290800" y="11427742"/>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115358</xdr:rowOff>
    </xdr:from>
    <xdr:to>
      <xdr:col>77</xdr:col>
      <xdr:colOff>95250</xdr:colOff>
      <xdr:row>61</xdr:row>
      <xdr:rowOff>45508</xdr:rowOff>
    </xdr:to>
    <xdr:sp macro="" textlink="">
      <xdr:nvSpPr>
        <xdr:cNvPr id="322" name="フローチャート: 判断 321"/>
        <xdr:cNvSpPr/>
      </xdr:nvSpPr>
      <xdr:spPr>
        <a:xfrm>
          <a:off x="16129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55685</xdr:rowOff>
    </xdr:from>
    <xdr:ext cx="736600" cy="259045"/>
    <xdr:sp macro="" textlink="">
      <xdr:nvSpPr>
        <xdr:cNvPr id="323" name="テキスト ボックス 322"/>
        <xdr:cNvSpPr txBox="1"/>
      </xdr:nvSpPr>
      <xdr:spPr>
        <a:xfrm>
          <a:off x="15798800" y="1017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98637</xdr:rowOff>
    </xdr:from>
    <xdr:to>
      <xdr:col>72</xdr:col>
      <xdr:colOff>203200</xdr:colOff>
      <xdr:row>66</xdr:row>
      <xdr:rowOff>112042</xdr:rowOff>
    </xdr:to>
    <xdr:cxnSp macro="">
      <xdr:nvCxnSpPr>
        <xdr:cNvPr id="324" name="直線コネクタ 323"/>
        <xdr:cNvCxnSpPr/>
      </xdr:nvCxnSpPr>
      <xdr:spPr>
        <a:xfrm>
          <a:off x="14401800" y="1141433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111337</xdr:rowOff>
    </xdr:from>
    <xdr:to>
      <xdr:col>73</xdr:col>
      <xdr:colOff>44450</xdr:colOff>
      <xdr:row>61</xdr:row>
      <xdr:rowOff>41487</xdr:rowOff>
    </xdr:to>
    <xdr:sp macro="" textlink="">
      <xdr:nvSpPr>
        <xdr:cNvPr id="325" name="フローチャート: 判断 324"/>
        <xdr:cNvSpPr/>
      </xdr:nvSpPr>
      <xdr:spPr>
        <a:xfrm>
          <a:off x="15240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51664</xdr:rowOff>
    </xdr:from>
    <xdr:ext cx="762000" cy="259045"/>
    <xdr:sp macro="" textlink="">
      <xdr:nvSpPr>
        <xdr:cNvPr id="326" name="テキスト ボックス 325"/>
        <xdr:cNvSpPr txBox="1"/>
      </xdr:nvSpPr>
      <xdr:spPr>
        <a:xfrm>
          <a:off x="14909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98637</xdr:rowOff>
    </xdr:from>
    <xdr:to>
      <xdr:col>68</xdr:col>
      <xdr:colOff>152400</xdr:colOff>
      <xdr:row>66</xdr:row>
      <xdr:rowOff>112042</xdr:rowOff>
    </xdr:to>
    <xdr:cxnSp macro="">
      <xdr:nvCxnSpPr>
        <xdr:cNvPr id="327" name="直線コネクタ 326"/>
        <xdr:cNvCxnSpPr/>
      </xdr:nvCxnSpPr>
      <xdr:spPr>
        <a:xfrm flipV="1">
          <a:off x="13512800" y="1141433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91229</xdr:rowOff>
    </xdr:from>
    <xdr:to>
      <xdr:col>68</xdr:col>
      <xdr:colOff>203200</xdr:colOff>
      <xdr:row>61</xdr:row>
      <xdr:rowOff>21379</xdr:rowOff>
    </xdr:to>
    <xdr:sp macro="" textlink="">
      <xdr:nvSpPr>
        <xdr:cNvPr id="328" name="フローチャート: 判断 327"/>
        <xdr:cNvSpPr/>
      </xdr:nvSpPr>
      <xdr:spPr>
        <a:xfrm>
          <a:off x="14351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31556</xdr:rowOff>
    </xdr:from>
    <xdr:ext cx="762000" cy="259045"/>
    <xdr:sp macro="" textlink="">
      <xdr:nvSpPr>
        <xdr:cNvPr id="329" name="テキスト ボックス 328"/>
        <xdr:cNvSpPr txBox="1"/>
      </xdr:nvSpPr>
      <xdr:spPr>
        <a:xfrm>
          <a:off x="14020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152894</xdr:rowOff>
    </xdr:from>
    <xdr:to>
      <xdr:col>64</xdr:col>
      <xdr:colOff>152400</xdr:colOff>
      <xdr:row>61</xdr:row>
      <xdr:rowOff>83044</xdr:rowOff>
    </xdr:to>
    <xdr:sp macro="" textlink="">
      <xdr:nvSpPr>
        <xdr:cNvPr id="330" name="フローチャート: 判断 329"/>
        <xdr:cNvSpPr/>
      </xdr:nvSpPr>
      <xdr:spPr>
        <a:xfrm>
          <a:off x="13462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93221</xdr:rowOff>
    </xdr:from>
    <xdr:ext cx="762000" cy="259045"/>
    <xdr:sp macro="" textlink="">
      <xdr:nvSpPr>
        <xdr:cNvPr id="331" name="テキスト ボックス 330"/>
        <xdr:cNvSpPr txBox="1"/>
      </xdr:nvSpPr>
      <xdr:spPr>
        <a:xfrm>
          <a:off x="13131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94756</xdr:rowOff>
    </xdr:from>
    <xdr:to>
      <xdr:col>81</xdr:col>
      <xdr:colOff>95250</xdr:colOff>
      <xdr:row>67</xdr:row>
      <xdr:rowOff>24906</xdr:rowOff>
    </xdr:to>
    <xdr:sp macro="" textlink="">
      <xdr:nvSpPr>
        <xdr:cNvPr id="337" name="楕円 336"/>
        <xdr:cNvSpPr/>
      </xdr:nvSpPr>
      <xdr:spPr>
        <a:xfrm>
          <a:off x="16967200" y="114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162083</xdr:rowOff>
    </xdr:from>
    <xdr:ext cx="762000" cy="259045"/>
    <xdr:sp macro="" textlink="">
      <xdr:nvSpPr>
        <xdr:cNvPr id="338" name="定員管理の状況該当値テキスト"/>
        <xdr:cNvSpPr txBox="1"/>
      </xdr:nvSpPr>
      <xdr:spPr>
        <a:xfrm>
          <a:off x="17106900" y="1130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114864</xdr:rowOff>
    </xdr:from>
    <xdr:to>
      <xdr:col>77</xdr:col>
      <xdr:colOff>95250</xdr:colOff>
      <xdr:row>67</xdr:row>
      <xdr:rowOff>45014</xdr:rowOff>
    </xdr:to>
    <xdr:sp macro="" textlink="">
      <xdr:nvSpPr>
        <xdr:cNvPr id="339" name="楕円 338"/>
        <xdr:cNvSpPr/>
      </xdr:nvSpPr>
      <xdr:spPr>
        <a:xfrm>
          <a:off x="16129000" y="114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29791</xdr:rowOff>
    </xdr:from>
    <xdr:ext cx="736600" cy="259045"/>
    <xdr:sp macro="" textlink="">
      <xdr:nvSpPr>
        <xdr:cNvPr id="340" name="テキスト ボックス 339"/>
        <xdr:cNvSpPr txBox="1"/>
      </xdr:nvSpPr>
      <xdr:spPr>
        <a:xfrm>
          <a:off x="15798800" y="11516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61242</xdr:rowOff>
    </xdr:from>
    <xdr:to>
      <xdr:col>73</xdr:col>
      <xdr:colOff>44450</xdr:colOff>
      <xdr:row>66</xdr:row>
      <xdr:rowOff>162842</xdr:rowOff>
    </xdr:to>
    <xdr:sp macro="" textlink="">
      <xdr:nvSpPr>
        <xdr:cNvPr id="341" name="楕円 340"/>
        <xdr:cNvSpPr/>
      </xdr:nvSpPr>
      <xdr:spPr>
        <a:xfrm>
          <a:off x="15240000" y="113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147619</xdr:rowOff>
    </xdr:from>
    <xdr:ext cx="762000" cy="259045"/>
    <xdr:sp macro="" textlink="">
      <xdr:nvSpPr>
        <xdr:cNvPr id="342" name="テキスト ボックス 341"/>
        <xdr:cNvSpPr txBox="1"/>
      </xdr:nvSpPr>
      <xdr:spPr>
        <a:xfrm>
          <a:off x="14909800" y="114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47837</xdr:rowOff>
    </xdr:from>
    <xdr:to>
      <xdr:col>68</xdr:col>
      <xdr:colOff>203200</xdr:colOff>
      <xdr:row>66</xdr:row>
      <xdr:rowOff>149437</xdr:rowOff>
    </xdr:to>
    <xdr:sp macro="" textlink="">
      <xdr:nvSpPr>
        <xdr:cNvPr id="343" name="楕円 342"/>
        <xdr:cNvSpPr/>
      </xdr:nvSpPr>
      <xdr:spPr>
        <a:xfrm>
          <a:off x="14351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134214</xdr:rowOff>
    </xdr:from>
    <xdr:ext cx="762000" cy="259045"/>
    <xdr:sp macro="" textlink="">
      <xdr:nvSpPr>
        <xdr:cNvPr id="344" name="テキスト ボックス 343"/>
        <xdr:cNvSpPr txBox="1"/>
      </xdr:nvSpPr>
      <xdr:spPr>
        <a:xfrm>
          <a:off x="14020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61242</xdr:rowOff>
    </xdr:from>
    <xdr:to>
      <xdr:col>64</xdr:col>
      <xdr:colOff>152400</xdr:colOff>
      <xdr:row>66</xdr:row>
      <xdr:rowOff>162842</xdr:rowOff>
    </xdr:to>
    <xdr:sp macro="" textlink="">
      <xdr:nvSpPr>
        <xdr:cNvPr id="345" name="楕円 344"/>
        <xdr:cNvSpPr/>
      </xdr:nvSpPr>
      <xdr:spPr>
        <a:xfrm>
          <a:off x="13462000" y="113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147619</xdr:rowOff>
    </xdr:from>
    <xdr:ext cx="762000" cy="259045"/>
    <xdr:sp macro="" textlink="">
      <xdr:nvSpPr>
        <xdr:cNvPr id="346" name="テキスト ボックス 345"/>
        <xdr:cNvSpPr txBox="1"/>
      </xdr:nvSpPr>
      <xdr:spPr>
        <a:xfrm>
          <a:off x="13131800" y="1146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住宅新築資金貸付事業に係る地方債の償還完了により、当該事業に係る元利償還金が減少したものの、一般会計において学校施設建設事業、防災対策事業等に係る地方債元利償還金が増加した。一方で、標準財政規模は増加したものの、元利償還金等の増加の影響が上回ったことから、平成</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年度単年度数値としては前年度より</a:t>
          </a:r>
          <a:r>
            <a:rPr kumimoji="1" lang="en-US" altLang="ja-JP" sz="1200">
              <a:latin typeface="ＭＳ ゴシック" panose="020B0609070205080204" pitchFamily="49" charset="-128"/>
              <a:ea typeface="ＭＳ ゴシック" panose="020B0609070205080204" pitchFamily="49" charset="-128"/>
            </a:rPr>
            <a:t>1.0</a:t>
          </a:r>
          <a:r>
            <a:rPr kumimoji="1" lang="ja-JP" altLang="en-US" sz="1200">
              <a:latin typeface="ＭＳ ゴシック" panose="020B0609070205080204" pitchFamily="49" charset="-128"/>
              <a:ea typeface="ＭＳ ゴシック" panose="020B0609070205080204" pitchFamily="49" charset="-128"/>
            </a:rPr>
            <a:t>％の上昇となり、</a:t>
          </a:r>
          <a:r>
            <a:rPr kumimoji="1" lang="en-US" altLang="ja-JP" sz="1200">
              <a:latin typeface="ＭＳ ゴシック" panose="020B0609070205080204" pitchFamily="49" charset="-128"/>
              <a:ea typeface="ＭＳ ゴシック" panose="020B0609070205080204" pitchFamily="49" charset="-128"/>
            </a:rPr>
            <a:t>3</a:t>
          </a:r>
          <a:r>
            <a:rPr kumimoji="1" lang="ja-JP" altLang="en-US" sz="1200">
              <a:latin typeface="ＭＳ ゴシック" panose="020B0609070205080204" pitchFamily="49" charset="-128"/>
              <a:ea typeface="ＭＳ ゴシック" panose="020B0609070205080204" pitchFamily="49" charset="-128"/>
            </a:rPr>
            <a:t>箇年平均も</a:t>
          </a:r>
          <a:r>
            <a:rPr kumimoji="1" lang="en-US" altLang="ja-JP" sz="1200">
              <a:latin typeface="ＭＳ ゴシック" panose="020B0609070205080204" pitchFamily="49" charset="-128"/>
              <a:ea typeface="ＭＳ ゴシック" panose="020B0609070205080204" pitchFamily="49" charset="-128"/>
            </a:rPr>
            <a:t>0.7</a:t>
          </a:r>
          <a:r>
            <a:rPr kumimoji="1" lang="ja-JP" altLang="en-US" sz="1200">
              <a:latin typeface="ＭＳ ゴシック" panose="020B0609070205080204" pitchFamily="49" charset="-128"/>
              <a:ea typeface="ＭＳ ゴシック" panose="020B0609070205080204" pitchFamily="49" charset="-128"/>
            </a:rPr>
            <a:t>％上昇した。地方債の活用にあたっては、引き続き、将来世代に過度な負担とならないよう、事業の必要性及び有用性等を精査するとともに、借入金と償還金のバランスを考慮しながら、計画的な運用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3" name="直線コネクタ 372"/>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4"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5" name="直線コネクタ 374"/>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146304</xdr:rowOff>
    </xdr:to>
    <xdr:cxnSp macro="">
      <xdr:nvCxnSpPr>
        <xdr:cNvPr id="378" name="直線コネクタ 377"/>
        <xdr:cNvCxnSpPr/>
      </xdr:nvCxnSpPr>
      <xdr:spPr>
        <a:xfrm>
          <a:off x="16179800" y="693674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79"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0" name="フローチャート: 判断 379"/>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78740</xdr:rowOff>
    </xdr:to>
    <xdr:cxnSp macro="">
      <xdr:nvCxnSpPr>
        <xdr:cNvPr id="381" name="直線コネクタ 380"/>
        <xdr:cNvCxnSpPr/>
      </xdr:nvCxnSpPr>
      <xdr:spPr>
        <a:xfrm>
          <a:off x="15290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2" name="フローチャート: 判断 381"/>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3" name="テキスト ボックス 382"/>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107696</xdr:rowOff>
    </xdr:to>
    <xdr:cxnSp macro="">
      <xdr:nvCxnSpPr>
        <xdr:cNvPr id="384" name="直線コネクタ 383"/>
        <xdr:cNvCxnSpPr/>
      </xdr:nvCxnSpPr>
      <xdr:spPr>
        <a:xfrm flipV="1">
          <a:off x="14401800" y="69367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5" name="フローチャート: 判断 384"/>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6" name="テキスト ボックス 385"/>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165608</xdr:rowOff>
    </xdr:to>
    <xdr:cxnSp macro="">
      <xdr:nvCxnSpPr>
        <xdr:cNvPr id="387" name="直線コネクタ 386"/>
        <xdr:cNvCxnSpPr/>
      </xdr:nvCxnSpPr>
      <xdr:spPr>
        <a:xfrm flipV="1">
          <a:off x="13512800" y="69656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88" name="フローチャート: 判断 387"/>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89" name="テキスト ボックス 388"/>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0" name="フローチャート: 判断 389"/>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1" name="テキスト ボックス 390"/>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7" name="楕円 396"/>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67581</xdr:rowOff>
    </xdr:from>
    <xdr:ext cx="762000" cy="259045"/>
    <xdr:sp macro="" textlink="">
      <xdr:nvSpPr>
        <xdr:cNvPr id="398" name="公債費負担の状況該当値テキスト"/>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399" name="楕円 398"/>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0" name="テキスト ボックス 39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1" name="楕円 400"/>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2" name="テキスト ボックス 401"/>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3" name="楕円 402"/>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404" name="テキスト ボックス 403"/>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5" name="楕円 404"/>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406" name="テキスト ボックス 405"/>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定期償還により地方債残高が減少等したことに加え、普通交付税算入措置のある有利な地方債の活用に伴い、基準財政需要額算入見込額などの充当可能財源が増加したことから、将来負担比率は、前年度に比べ、改善した。</a:t>
          </a:r>
        </a:p>
        <a:p>
          <a:r>
            <a:rPr kumimoji="1" lang="ja-JP" altLang="en-US" sz="1300">
              <a:latin typeface="ＭＳ Ｐゴシック" panose="020B0600070205080204" pitchFamily="50" charset="-128"/>
              <a:ea typeface="ＭＳ Ｐゴシック" panose="020B0600070205080204" pitchFamily="50" charset="-128"/>
            </a:rPr>
            <a:t>　今後、公共施設の老朽化等に伴う大規模修繕等に加え、防災対策事業費の増加が見込まれることから、引き続き、計画的な地方債の活用や基金積立等を図るなど、健全な財政運営に努めていく。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7" name="直線コネクタ 436"/>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38"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39" name="直線コネクタ 438"/>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146836</xdr:rowOff>
    </xdr:from>
    <xdr:to>
      <xdr:col>81</xdr:col>
      <xdr:colOff>44450</xdr:colOff>
      <xdr:row>17</xdr:row>
      <xdr:rowOff>47776</xdr:rowOff>
    </xdr:to>
    <xdr:cxnSp macro="">
      <xdr:nvCxnSpPr>
        <xdr:cNvPr id="442" name="直線コネクタ 441"/>
        <xdr:cNvCxnSpPr/>
      </xdr:nvCxnSpPr>
      <xdr:spPr>
        <a:xfrm flipV="1">
          <a:off x="16179800" y="289003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3"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4" name="フローチャート: 判断 443"/>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47776</xdr:rowOff>
    </xdr:from>
    <xdr:to>
      <xdr:col>77</xdr:col>
      <xdr:colOff>44450</xdr:colOff>
      <xdr:row>17</xdr:row>
      <xdr:rowOff>108676</xdr:rowOff>
    </xdr:to>
    <xdr:cxnSp macro="">
      <xdr:nvCxnSpPr>
        <xdr:cNvPr id="445" name="直線コネクタ 444"/>
        <xdr:cNvCxnSpPr/>
      </xdr:nvCxnSpPr>
      <xdr:spPr>
        <a:xfrm flipV="1">
          <a:off x="15290800" y="2962426"/>
          <a:ext cx="889000" cy="6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108676</xdr:rowOff>
    </xdr:from>
    <xdr:to>
      <xdr:col>72</xdr:col>
      <xdr:colOff>203200</xdr:colOff>
      <xdr:row>18</xdr:row>
      <xdr:rowOff>8467</xdr:rowOff>
    </xdr:to>
    <xdr:cxnSp macro="">
      <xdr:nvCxnSpPr>
        <xdr:cNvPr id="448" name="直線コネクタ 447"/>
        <xdr:cNvCxnSpPr/>
      </xdr:nvCxnSpPr>
      <xdr:spPr>
        <a:xfrm flipV="1">
          <a:off x="14401800" y="3023326"/>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49" name="フローチャート: 判断 448"/>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0" name="テキスト ボックス 449"/>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8467</xdr:rowOff>
    </xdr:from>
    <xdr:to>
      <xdr:col>68</xdr:col>
      <xdr:colOff>152400</xdr:colOff>
      <xdr:row>18</xdr:row>
      <xdr:rowOff>96943</xdr:rowOff>
    </xdr:to>
    <xdr:cxnSp macro="">
      <xdr:nvCxnSpPr>
        <xdr:cNvPr id="451" name="直線コネクタ 450"/>
        <xdr:cNvCxnSpPr/>
      </xdr:nvCxnSpPr>
      <xdr:spPr>
        <a:xfrm flipV="1">
          <a:off x="13512800" y="309456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2" name="フローチャート: 判断 451"/>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3" name="テキスト ボックス 452"/>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4" name="フローチャート: 判断 453"/>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5" name="テキスト ボックス 454"/>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96036</xdr:rowOff>
    </xdr:from>
    <xdr:to>
      <xdr:col>81</xdr:col>
      <xdr:colOff>95250</xdr:colOff>
      <xdr:row>17</xdr:row>
      <xdr:rowOff>26186</xdr:rowOff>
    </xdr:to>
    <xdr:sp macro="" textlink="">
      <xdr:nvSpPr>
        <xdr:cNvPr id="461" name="楕円 460"/>
        <xdr:cNvSpPr/>
      </xdr:nvSpPr>
      <xdr:spPr>
        <a:xfrm>
          <a:off x="16967200" y="28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68113</xdr:rowOff>
    </xdr:from>
    <xdr:ext cx="762000" cy="259045"/>
    <xdr:sp macro="" textlink="">
      <xdr:nvSpPr>
        <xdr:cNvPr id="462" name="将来負担の状況該当値テキスト"/>
        <xdr:cNvSpPr txBox="1"/>
      </xdr:nvSpPr>
      <xdr:spPr>
        <a:xfrm>
          <a:off x="17106900" y="281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168426</xdr:rowOff>
    </xdr:from>
    <xdr:to>
      <xdr:col>77</xdr:col>
      <xdr:colOff>95250</xdr:colOff>
      <xdr:row>17</xdr:row>
      <xdr:rowOff>98576</xdr:rowOff>
    </xdr:to>
    <xdr:sp macro="" textlink="">
      <xdr:nvSpPr>
        <xdr:cNvPr id="463" name="楕円 462"/>
        <xdr:cNvSpPr/>
      </xdr:nvSpPr>
      <xdr:spPr>
        <a:xfrm>
          <a:off x="16129000" y="29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83353</xdr:rowOff>
    </xdr:from>
    <xdr:ext cx="736600" cy="259045"/>
    <xdr:sp macro="" textlink="">
      <xdr:nvSpPr>
        <xdr:cNvPr id="464" name="テキスト ボックス 463"/>
        <xdr:cNvSpPr txBox="1"/>
      </xdr:nvSpPr>
      <xdr:spPr>
        <a:xfrm>
          <a:off x="15798800" y="299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57876</xdr:rowOff>
    </xdr:from>
    <xdr:to>
      <xdr:col>73</xdr:col>
      <xdr:colOff>44450</xdr:colOff>
      <xdr:row>17</xdr:row>
      <xdr:rowOff>159476</xdr:rowOff>
    </xdr:to>
    <xdr:sp macro="" textlink="">
      <xdr:nvSpPr>
        <xdr:cNvPr id="465" name="楕円 464"/>
        <xdr:cNvSpPr/>
      </xdr:nvSpPr>
      <xdr:spPr>
        <a:xfrm>
          <a:off x="15240000" y="29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144253</xdr:rowOff>
    </xdr:from>
    <xdr:ext cx="762000" cy="259045"/>
    <xdr:sp macro="" textlink="">
      <xdr:nvSpPr>
        <xdr:cNvPr id="466" name="テキスト ボックス 465"/>
        <xdr:cNvSpPr txBox="1"/>
      </xdr:nvSpPr>
      <xdr:spPr>
        <a:xfrm>
          <a:off x="14909800" y="305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129117</xdr:rowOff>
    </xdr:from>
    <xdr:to>
      <xdr:col>68</xdr:col>
      <xdr:colOff>203200</xdr:colOff>
      <xdr:row>18</xdr:row>
      <xdr:rowOff>59267</xdr:rowOff>
    </xdr:to>
    <xdr:sp macro="" textlink="">
      <xdr:nvSpPr>
        <xdr:cNvPr id="467" name="楕円 466"/>
        <xdr:cNvSpPr/>
      </xdr:nvSpPr>
      <xdr:spPr>
        <a:xfrm>
          <a:off x="14351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44044</xdr:rowOff>
    </xdr:from>
    <xdr:ext cx="762000" cy="259045"/>
    <xdr:sp macro="" textlink="">
      <xdr:nvSpPr>
        <xdr:cNvPr id="468" name="テキスト ボックス 467"/>
        <xdr:cNvSpPr txBox="1"/>
      </xdr:nvSpPr>
      <xdr:spPr>
        <a:xfrm>
          <a:off x="14020800" y="31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46143</xdr:rowOff>
    </xdr:from>
    <xdr:to>
      <xdr:col>64</xdr:col>
      <xdr:colOff>152400</xdr:colOff>
      <xdr:row>18</xdr:row>
      <xdr:rowOff>147743</xdr:rowOff>
    </xdr:to>
    <xdr:sp macro="" textlink="">
      <xdr:nvSpPr>
        <xdr:cNvPr id="469" name="楕円 468"/>
        <xdr:cNvSpPr/>
      </xdr:nvSpPr>
      <xdr:spPr>
        <a:xfrm>
          <a:off x="134620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132520</xdr:rowOff>
    </xdr:from>
    <xdr:ext cx="762000" cy="259045"/>
    <xdr:sp macro="" textlink="">
      <xdr:nvSpPr>
        <xdr:cNvPr id="470" name="テキスト ボックス 469"/>
        <xdr:cNvSpPr txBox="1"/>
      </xdr:nvSpPr>
      <xdr:spPr>
        <a:xfrm>
          <a:off x="13131800" y="321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21,624
21,423
200.98
11,686,712
11,537,074
27,731
7,078,503
15,502,987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観光立町として保有する職員・施設数が多いこと、また、隣町の消防業務を受託していることなどにより、類似団体平均に比べ高い水準となっている。引き続き職員数の適正化及び民間活用等を図り、人件費抑制に努めていく。</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38</xdr:row>
      <xdr:rowOff>12700</xdr:rowOff>
    </xdr:to>
    <xdr:cxnSp macro="">
      <xdr:nvCxnSpPr>
        <xdr:cNvPr id="64" name="直線コネクタ 63"/>
        <xdr:cNvCxnSpPr/>
      </xdr:nvCxnSpPr>
      <xdr:spPr>
        <a:xfrm flipV="1">
          <a:off x="3987800" y="64912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40132</xdr:rowOff>
    </xdr:to>
    <xdr:cxnSp macro="">
      <xdr:nvCxnSpPr>
        <xdr:cNvPr id="67" name="直線コネクタ 66"/>
        <xdr:cNvCxnSpPr/>
      </xdr:nvCxnSpPr>
      <xdr:spPr>
        <a:xfrm flipV="1">
          <a:off x="3098800" y="65278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40132</xdr:rowOff>
    </xdr:to>
    <xdr:cxnSp macro="">
      <xdr:nvCxnSpPr>
        <xdr:cNvPr id="70" name="直線コネクタ 69"/>
        <xdr:cNvCxnSpPr/>
      </xdr:nvCxnSpPr>
      <xdr:spPr>
        <a:xfrm>
          <a:off x="2209800" y="6495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21844</xdr:rowOff>
    </xdr:to>
    <xdr:cxnSp macro="">
      <xdr:nvCxnSpPr>
        <xdr:cNvPr id="73" name="直線コネクタ 72"/>
        <xdr:cNvCxnSpPr/>
      </xdr:nvCxnSpPr>
      <xdr:spPr>
        <a:xfrm flipV="1">
          <a:off x="1320800" y="6495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5" name="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ふるさと納税制度による寄附金の減少に伴い、関係事務費が減少したことに加え、ホテル等の高層建築火災に対応するためのはしご車の保守点検経費が減少したことなどから、経常収支比率は、前年度に比べ、少し改善した。有数の観光地という町の特性から、保有する観光関連施設に係る維持管理に経費等を要するため、全国及び和歌山県平均に比べ、高い水準で推移している。引き続き、将来人口等を見据えた施設規模の適正化等を図ること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138430</xdr:rowOff>
    </xdr:to>
    <xdr:cxnSp macro="">
      <xdr:nvCxnSpPr>
        <xdr:cNvPr id="125" name="直線コネクタ 124"/>
        <xdr:cNvCxnSpPr/>
      </xdr:nvCxnSpPr>
      <xdr:spPr>
        <a:xfrm flipV="1">
          <a:off x="15671800" y="2679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168910</xdr:rowOff>
    </xdr:to>
    <xdr:cxnSp macro="">
      <xdr:nvCxnSpPr>
        <xdr:cNvPr id="128" name="直線コネクタ 127"/>
        <xdr:cNvCxnSpPr/>
      </xdr:nvCxnSpPr>
      <xdr:spPr>
        <a:xfrm flipV="1">
          <a:off x="14782800" y="2710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15</xdr:row>
      <xdr:rowOff>168910</xdr:rowOff>
    </xdr:to>
    <xdr:cxnSp macro="">
      <xdr:nvCxnSpPr>
        <xdr:cNvPr id="131" name="直線コネクタ 130"/>
        <xdr:cNvCxnSpPr/>
      </xdr:nvCxnSpPr>
      <xdr:spPr>
        <a:xfrm>
          <a:off x="13893800" y="271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12700</xdr:rowOff>
    </xdr:to>
    <xdr:cxnSp macro="">
      <xdr:nvCxnSpPr>
        <xdr:cNvPr id="134" name="直線コネクタ 133"/>
        <xdr:cNvCxnSpPr/>
      </xdr:nvCxnSpPr>
      <xdr:spPr>
        <a:xfrm flipV="1">
          <a:off x="13004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4" name="楕円 143"/>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5"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7" name="テキスト ボックス 146"/>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49" name="テキスト ボックス 148"/>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0" name="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51" name="テキスト ボックス 150"/>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3" name="テキスト ボックス 152"/>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臨時福祉給付金事業が平成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で終了したことに伴い、扶助費総額は前年度より減少し、扶助費に係る経常経費充当一般財源も減少したことから、経常収支比率が改善した。類似団体平均と比較しても低い水準となっているが、中学生医療費無料化に係る事業費の伸びが見られることに加え、少子高齢化の進展により、社会保障費関連経費は、今後も増加する見込みであることから、必要財源の確保に努めるとともに、引き続き、扶助費関係事業の適正実施に取り組んで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31750</xdr:rowOff>
    </xdr:to>
    <xdr:cxnSp macro="">
      <xdr:nvCxnSpPr>
        <xdr:cNvPr id="186" name="直線コネクタ 185"/>
        <xdr:cNvCxnSpPr/>
      </xdr:nvCxnSpPr>
      <xdr:spPr>
        <a:xfrm flipV="1">
          <a:off x="3987800" y="9436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9" name="直線コネクタ 188"/>
        <xdr:cNvCxnSpPr/>
      </xdr:nvCxnSpPr>
      <xdr:spPr>
        <a:xfrm>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165100</xdr:rowOff>
    </xdr:to>
    <xdr:cxnSp macro="">
      <xdr:nvCxnSpPr>
        <xdr:cNvPr id="192" name="直線コネクタ 191"/>
        <xdr:cNvCxnSpPr/>
      </xdr:nvCxnSpPr>
      <xdr:spPr>
        <a:xfrm>
          <a:off x="2209800" y="935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114300</xdr:rowOff>
    </xdr:to>
    <xdr:cxnSp macro="">
      <xdr:nvCxnSpPr>
        <xdr:cNvPr id="195" name="直線コネクタ 194"/>
        <xdr:cNvCxnSpPr/>
      </xdr:nvCxnSpPr>
      <xdr:spPr>
        <a:xfrm flipV="1">
          <a:off x="1320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5" name="楕円 204"/>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6"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1" name="楕円 210"/>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2" name="テキスト ボックス 211"/>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3" name="楕円 212"/>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4" name="テキスト ボックス 213"/>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等の進展による介護保険給付費の増加に伴い、繰出金が増加したことなどから、経常収支比率が増加した。今後も介護保険給付費の増加が見込まれていることに加え、後期高齢者医療制度に係る事業費についても、増加が見込まれることから、必要財源の確保に努めるとともに、引き続き保険事業の適正化等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165100</xdr:rowOff>
    </xdr:to>
    <xdr:cxnSp macro="">
      <xdr:nvCxnSpPr>
        <xdr:cNvPr id="251" name="直線コネクタ 250"/>
        <xdr:cNvCxnSpPr/>
      </xdr:nvCxnSpPr>
      <xdr:spPr>
        <a:xfrm>
          <a:off x="15671800" y="991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xdr:rowOff>
    </xdr:from>
    <xdr:to>
      <xdr:col>78</xdr:col>
      <xdr:colOff>69850</xdr:colOff>
      <xdr:row>57</xdr:row>
      <xdr:rowOff>146050</xdr:rowOff>
    </xdr:to>
    <xdr:cxnSp macro="">
      <xdr:nvCxnSpPr>
        <xdr:cNvPr id="254" name="直線コネクタ 253"/>
        <xdr:cNvCxnSpPr/>
      </xdr:nvCxnSpPr>
      <xdr:spPr>
        <a:xfrm>
          <a:off x="14782800" y="97758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xdr:rowOff>
    </xdr:from>
    <xdr:to>
      <xdr:col>73</xdr:col>
      <xdr:colOff>180975</xdr:colOff>
      <xdr:row>57</xdr:row>
      <xdr:rowOff>22225</xdr:rowOff>
    </xdr:to>
    <xdr:cxnSp macro="">
      <xdr:nvCxnSpPr>
        <xdr:cNvPr id="257" name="直線コネクタ 256"/>
        <xdr:cNvCxnSpPr/>
      </xdr:nvCxnSpPr>
      <xdr:spPr>
        <a:xfrm flipV="1">
          <a:off x="13893800" y="9775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22225</xdr:rowOff>
    </xdr:from>
    <xdr:to>
      <xdr:col>69</xdr:col>
      <xdr:colOff>92075</xdr:colOff>
      <xdr:row>57</xdr:row>
      <xdr:rowOff>88900</xdr:rowOff>
    </xdr:to>
    <xdr:cxnSp macro="">
      <xdr:nvCxnSpPr>
        <xdr:cNvPr id="260" name="直線コネクタ 259"/>
        <xdr:cNvCxnSpPr/>
      </xdr:nvCxnSpPr>
      <xdr:spPr>
        <a:xfrm flipV="1">
          <a:off x="13004800" y="97948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70" name="楕円 269"/>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86377</xdr:rowOff>
    </xdr:from>
    <xdr:ext cx="762000" cy="259045"/>
    <xdr:sp macro="" textlink="">
      <xdr:nvSpPr>
        <xdr:cNvPr id="271" name="その他該当値テキスト"/>
        <xdr:cNvSpPr txBox="1"/>
      </xdr:nvSpPr>
      <xdr:spPr>
        <a:xfrm>
          <a:off x="16598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3" name="テキスト ボックス 27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123825</xdr:rowOff>
    </xdr:from>
    <xdr:to>
      <xdr:col>74</xdr:col>
      <xdr:colOff>31750</xdr:colOff>
      <xdr:row>57</xdr:row>
      <xdr:rowOff>53975</xdr:rowOff>
    </xdr:to>
    <xdr:sp macro="" textlink="">
      <xdr:nvSpPr>
        <xdr:cNvPr id="274" name="楕円 273"/>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64152</xdr:rowOff>
    </xdr:from>
    <xdr:ext cx="762000" cy="259045"/>
    <xdr:sp macro="" textlink="">
      <xdr:nvSpPr>
        <xdr:cNvPr id="275" name="テキスト ボックス 274"/>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142875</xdr:rowOff>
    </xdr:from>
    <xdr:to>
      <xdr:col>69</xdr:col>
      <xdr:colOff>142875</xdr:colOff>
      <xdr:row>57</xdr:row>
      <xdr:rowOff>73025</xdr:rowOff>
    </xdr:to>
    <xdr:sp macro="" textlink="">
      <xdr:nvSpPr>
        <xdr:cNvPr id="276" name="楕円 275"/>
        <xdr:cNvSpPr/>
      </xdr:nvSpPr>
      <xdr:spPr>
        <a:xfrm>
          <a:off x="13843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77" name="テキスト ボックス 276"/>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78" name="楕円 277"/>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79" name="テキスト ボックス 278"/>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派遣職員に係る人件費負担等が減少したことから、経常収支比率は、少し改善したものの、全国有数の観光地という町の特性から、観光関連団体や観光イベントに対する補助事業を実施しており、依然として全国及び和歌山県平均に比べ、高い水準となっている。引き続き、補助金等交付規則に基づき、支出の公平性の保持及び透明化を図るなど、適正執行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49276</xdr:rowOff>
    </xdr:to>
    <xdr:cxnSp macro="">
      <xdr:nvCxnSpPr>
        <xdr:cNvPr id="309" name="直線コネクタ 308"/>
        <xdr:cNvCxnSpPr/>
      </xdr:nvCxnSpPr>
      <xdr:spPr>
        <a:xfrm flipV="1">
          <a:off x="15671800" y="61894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62992</xdr:rowOff>
    </xdr:to>
    <xdr:cxnSp macro="">
      <xdr:nvCxnSpPr>
        <xdr:cNvPr id="312" name="直線コネクタ 311"/>
        <xdr:cNvCxnSpPr/>
      </xdr:nvCxnSpPr>
      <xdr:spPr>
        <a:xfrm flipV="1">
          <a:off x="14782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62992</xdr:rowOff>
    </xdr:to>
    <xdr:cxnSp macro="">
      <xdr:nvCxnSpPr>
        <xdr:cNvPr id="315" name="直線コネクタ 314"/>
        <xdr:cNvCxnSpPr/>
      </xdr:nvCxnSpPr>
      <xdr:spPr>
        <a:xfrm>
          <a:off x="13893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21844</xdr:rowOff>
    </xdr:to>
    <xdr:cxnSp macro="">
      <xdr:nvCxnSpPr>
        <xdr:cNvPr id="318" name="直線コネクタ 317"/>
        <xdr:cNvCxnSpPr/>
      </xdr:nvCxnSpPr>
      <xdr:spPr>
        <a:xfrm flipV="1">
          <a:off x="13004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0" name="楕円 329"/>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1" name="テキスト ボックス 330"/>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2" name="楕円 331"/>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3" name="テキスト ボックス 332"/>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4" name="楕円 333"/>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5" name="テキスト ボックス 334"/>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緊急防災・減災事業債及び一般廃棄物処理事業債に係る償還元金等が増加したことなどが影響し、経常収支比率は、前年度より上昇した。全国及び類似団体平均に比べ、高い水準にあり、今後、防災対策事業の財源として地方債の活用を予定していることから、引き続き、経常収支比率の上昇が見込まれる。将来の財政運営に支障をきたすことのないよう、借入金と償還金のバランスを考慮しながら、計画的な地方債の活用等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62230</xdr:rowOff>
    </xdr:to>
    <xdr:cxnSp macro="">
      <xdr:nvCxnSpPr>
        <xdr:cNvPr id="370" name="直線コネクタ 369"/>
        <xdr:cNvCxnSpPr/>
      </xdr:nvCxnSpPr>
      <xdr:spPr>
        <a:xfrm>
          <a:off x="3987800" y="135153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142239</xdr:rowOff>
    </xdr:to>
    <xdr:cxnSp macro="">
      <xdr:nvCxnSpPr>
        <xdr:cNvPr id="373" name="直線コネクタ 372"/>
        <xdr:cNvCxnSpPr/>
      </xdr:nvCxnSpPr>
      <xdr:spPr>
        <a:xfrm>
          <a:off x="3098800" y="13423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58420</xdr:rowOff>
    </xdr:to>
    <xdr:cxnSp macro="">
      <xdr:nvCxnSpPr>
        <xdr:cNvPr id="376" name="直線コネクタ 375"/>
        <xdr:cNvCxnSpPr/>
      </xdr:nvCxnSpPr>
      <xdr:spPr>
        <a:xfrm flipV="1">
          <a:off x="2209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149861</xdr:rowOff>
    </xdr:to>
    <xdr:cxnSp macro="">
      <xdr:nvCxnSpPr>
        <xdr:cNvPr id="379" name="直線コネクタ 378"/>
        <xdr:cNvCxnSpPr/>
      </xdr:nvCxnSpPr>
      <xdr:spPr>
        <a:xfrm flipV="1">
          <a:off x="1320800" y="13431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11430</xdr:rowOff>
    </xdr:from>
    <xdr:to>
      <xdr:col>24</xdr:col>
      <xdr:colOff>76200</xdr:colOff>
      <xdr:row>79</xdr:row>
      <xdr:rowOff>113030</xdr:rowOff>
    </xdr:to>
    <xdr:sp macro="" textlink="">
      <xdr:nvSpPr>
        <xdr:cNvPr id="389" name="楕円 388"/>
        <xdr:cNvSpPr/>
      </xdr:nvSpPr>
      <xdr:spPr>
        <a:xfrm>
          <a:off x="4775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154957</xdr:rowOff>
    </xdr:from>
    <xdr:ext cx="762000" cy="259045"/>
    <xdr:sp macro="" textlink="">
      <xdr:nvSpPr>
        <xdr:cNvPr id="390" name="公債費該当値テキスト"/>
        <xdr:cNvSpPr txBox="1"/>
      </xdr:nvSpPr>
      <xdr:spPr>
        <a:xfrm>
          <a:off x="4914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91" name="楕円 390"/>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92" name="テキスト ボックス 391"/>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3" name="楕円 392"/>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4" name="テキスト ボックス 393"/>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5" name="楕円 394"/>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6" name="テキスト ボックス 395"/>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7" name="楕円 396"/>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8" name="テキスト ボックス 397"/>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各費目において、概ね前年度より数値が減少したことにより、前年度より約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改善となった。引き続き、定員適正化計画に基づく職員数の適正化及び民間活用等により、人件費の抑制を図るとともに、公共施設総合管理計画等に基づく、公共施設の適正管理などにより、経常経費の抑制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138430</xdr:rowOff>
    </xdr:to>
    <xdr:cxnSp macro="">
      <xdr:nvCxnSpPr>
        <xdr:cNvPr id="429" name="直線コネクタ 428"/>
        <xdr:cNvCxnSpPr/>
      </xdr:nvCxnSpPr>
      <xdr:spPr>
        <a:xfrm flipV="1">
          <a:off x="15671800" y="13253213"/>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77</xdr:row>
      <xdr:rowOff>138430</xdr:rowOff>
    </xdr:to>
    <xdr:cxnSp macro="">
      <xdr:nvCxnSpPr>
        <xdr:cNvPr id="432" name="直線コネクタ 431"/>
        <xdr:cNvCxnSpPr/>
      </xdr:nvCxnSpPr>
      <xdr:spPr>
        <a:xfrm>
          <a:off x="14782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115570</xdr:rowOff>
    </xdr:to>
    <xdr:cxnSp macro="">
      <xdr:nvCxnSpPr>
        <xdr:cNvPr id="435" name="直線コネクタ 434"/>
        <xdr:cNvCxnSpPr/>
      </xdr:nvCxnSpPr>
      <xdr:spPr>
        <a:xfrm>
          <a:off x="13893800" y="131800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88137</xdr:rowOff>
    </xdr:to>
    <xdr:cxnSp macro="">
      <xdr:nvCxnSpPr>
        <xdr:cNvPr id="438" name="直線コネクタ 437"/>
        <xdr:cNvCxnSpPr/>
      </xdr:nvCxnSpPr>
      <xdr:spPr>
        <a:xfrm flipV="1">
          <a:off x="13004800" y="131800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8" name="楕円 447"/>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17290</xdr:rowOff>
    </xdr:from>
    <xdr:ext cx="762000" cy="259045"/>
    <xdr:sp macro="" textlink="">
      <xdr:nvSpPr>
        <xdr:cNvPr id="449" name="公債費以外該当値テキスト"/>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0" name="楕円 449"/>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51" name="テキスト ボックス 450"/>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2" name="楕円 451"/>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53" name="テキスト ボックス 452"/>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4" name="楕円 453"/>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5" name="テキスト ボックス 454"/>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6" name="楕円 455"/>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57" name="テキスト ボックス 456"/>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87447</xdr:rowOff>
    </xdr:from>
    <xdr:to>
      <xdr:col>29</xdr:col>
      <xdr:colOff>127000</xdr:colOff>
      <xdr:row>12</xdr:row>
      <xdr:rowOff>148418</xdr:rowOff>
    </xdr:to>
    <xdr:cxnSp macro="">
      <xdr:nvCxnSpPr>
        <xdr:cNvPr id="52" name="直線コネクタ 51"/>
        <xdr:cNvCxnSpPr/>
      </xdr:nvCxnSpPr>
      <xdr:spPr bwMode="auto">
        <a:xfrm flipV="1">
          <a:off x="5003800" y="2192472"/>
          <a:ext cx="647700" cy="60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148418</xdr:rowOff>
    </xdr:from>
    <xdr:to>
      <xdr:col>26</xdr:col>
      <xdr:colOff>50800</xdr:colOff>
      <xdr:row>12</xdr:row>
      <xdr:rowOff>170641</xdr:rowOff>
    </xdr:to>
    <xdr:cxnSp macro="">
      <xdr:nvCxnSpPr>
        <xdr:cNvPr id="55" name="直線コネクタ 54"/>
        <xdr:cNvCxnSpPr/>
      </xdr:nvCxnSpPr>
      <xdr:spPr bwMode="auto">
        <a:xfrm flipV="1">
          <a:off x="4305300" y="2253443"/>
          <a:ext cx="6985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145283</xdr:rowOff>
    </xdr:from>
    <xdr:to>
      <xdr:col>22</xdr:col>
      <xdr:colOff>114300</xdr:colOff>
      <xdr:row>12</xdr:row>
      <xdr:rowOff>170641</xdr:rowOff>
    </xdr:to>
    <xdr:cxnSp macro="">
      <xdr:nvCxnSpPr>
        <xdr:cNvPr id="58" name="直線コネクタ 57"/>
        <xdr:cNvCxnSpPr/>
      </xdr:nvCxnSpPr>
      <xdr:spPr bwMode="auto">
        <a:xfrm>
          <a:off x="3606800" y="2250308"/>
          <a:ext cx="698500" cy="25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145283</xdr:rowOff>
    </xdr:from>
    <xdr:to>
      <xdr:col>18</xdr:col>
      <xdr:colOff>177800</xdr:colOff>
      <xdr:row>12</xdr:row>
      <xdr:rowOff>157333</xdr:rowOff>
    </xdr:to>
    <xdr:cxnSp macro="">
      <xdr:nvCxnSpPr>
        <xdr:cNvPr id="61" name="直線コネクタ 60"/>
        <xdr:cNvCxnSpPr/>
      </xdr:nvCxnSpPr>
      <xdr:spPr bwMode="auto">
        <a:xfrm flipV="1">
          <a:off x="2908300" y="2250308"/>
          <a:ext cx="698500" cy="12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36647</xdr:rowOff>
    </xdr:from>
    <xdr:to>
      <xdr:col>29</xdr:col>
      <xdr:colOff>177800</xdr:colOff>
      <xdr:row>12</xdr:row>
      <xdr:rowOff>138247</xdr:rowOff>
    </xdr:to>
    <xdr:sp macro="" textlink="">
      <xdr:nvSpPr>
        <xdr:cNvPr id="71" name="楕円 70"/>
        <xdr:cNvSpPr/>
      </xdr:nvSpPr>
      <xdr:spPr bwMode="auto">
        <a:xfrm>
          <a:off x="5600700" y="214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53174</xdr:rowOff>
    </xdr:from>
    <xdr:ext cx="762000" cy="259045"/>
    <xdr:sp macro="" textlink="">
      <xdr:nvSpPr>
        <xdr:cNvPr id="72" name="人口1人当たり決算額の推移該当値テキスト130"/>
        <xdr:cNvSpPr txBox="1"/>
      </xdr:nvSpPr>
      <xdr:spPr>
        <a:xfrm>
          <a:off x="5740400" y="198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97618</xdr:rowOff>
    </xdr:from>
    <xdr:to>
      <xdr:col>26</xdr:col>
      <xdr:colOff>101600</xdr:colOff>
      <xdr:row>13</xdr:row>
      <xdr:rowOff>27768</xdr:rowOff>
    </xdr:to>
    <xdr:sp macro="" textlink="">
      <xdr:nvSpPr>
        <xdr:cNvPr id="73" name="楕円 72"/>
        <xdr:cNvSpPr/>
      </xdr:nvSpPr>
      <xdr:spPr bwMode="auto">
        <a:xfrm>
          <a:off x="4953000" y="220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37945</xdr:rowOff>
    </xdr:from>
    <xdr:ext cx="736600" cy="259045"/>
    <xdr:sp macro="" textlink="">
      <xdr:nvSpPr>
        <xdr:cNvPr id="74" name="テキスト ボックス 73"/>
        <xdr:cNvSpPr txBox="1"/>
      </xdr:nvSpPr>
      <xdr:spPr>
        <a:xfrm>
          <a:off x="4622800" y="1971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119841</xdr:rowOff>
    </xdr:from>
    <xdr:to>
      <xdr:col>22</xdr:col>
      <xdr:colOff>165100</xdr:colOff>
      <xdr:row>13</xdr:row>
      <xdr:rowOff>49991</xdr:rowOff>
    </xdr:to>
    <xdr:sp macro="" textlink="">
      <xdr:nvSpPr>
        <xdr:cNvPr id="75" name="楕円 74"/>
        <xdr:cNvSpPr/>
      </xdr:nvSpPr>
      <xdr:spPr bwMode="auto">
        <a:xfrm>
          <a:off x="4254500" y="222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60168</xdr:rowOff>
    </xdr:from>
    <xdr:ext cx="762000" cy="259045"/>
    <xdr:sp macro="" textlink="">
      <xdr:nvSpPr>
        <xdr:cNvPr id="76" name="テキスト ボックス 75"/>
        <xdr:cNvSpPr txBox="1"/>
      </xdr:nvSpPr>
      <xdr:spPr>
        <a:xfrm>
          <a:off x="3924300" y="199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94483</xdr:rowOff>
    </xdr:from>
    <xdr:to>
      <xdr:col>19</xdr:col>
      <xdr:colOff>38100</xdr:colOff>
      <xdr:row>13</xdr:row>
      <xdr:rowOff>24633</xdr:rowOff>
    </xdr:to>
    <xdr:sp macro="" textlink="">
      <xdr:nvSpPr>
        <xdr:cNvPr id="77" name="楕円 76"/>
        <xdr:cNvSpPr/>
      </xdr:nvSpPr>
      <xdr:spPr bwMode="auto">
        <a:xfrm>
          <a:off x="3556000" y="2199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34810</xdr:rowOff>
    </xdr:from>
    <xdr:ext cx="762000" cy="259045"/>
    <xdr:sp macro="" textlink="">
      <xdr:nvSpPr>
        <xdr:cNvPr id="78" name="テキスト ボックス 77"/>
        <xdr:cNvSpPr txBox="1"/>
      </xdr:nvSpPr>
      <xdr:spPr>
        <a:xfrm>
          <a:off x="3225800" y="196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106533</xdr:rowOff>
    </xdr:from>
    <xdr:to>
      <xdr:col>15</xdr:col>
      <xdr:colOff>101600</xdr:colOff>
      <xdr:row>13</xdr:row>
      <xdr:rowOff>36683</xdr:rowOff>
    </xdr:to>
    <xdr:sp macro="" textlink="">
      <xdr:nvSpPr>
        <xdr:cNvPr id="79" name="楕円 78"/>
        <xdr:cNvSpPr/>
      </xdr:nvSpPr>
      <xdr:spPr bwMode="auto">
        <a:xfrm>
          <a:off x="2857500" y="221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46860</xdr:rowOff>
    </xdr:from>
    <xdr:ext cx="762000" cy="259045"/>
    <xdr:sp macro="" textlink="">
      <xdr:nvSpPr>
        <xdr:cNvPr id="80" name="テキスト ボックス 79"/>
        <xdr:cNvSpPr txBox="1"/>
      </xdr:nvSpPr>
      <xdr:spPr>
        <a:xfrm>
          <a:off x="2527300" y="19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246721</xdr:rowOff>
    </xdr:from>
    <xdr:to>
      <xdr:col>29</xdr:col>
      <xdr:colOff>127000</xdr:colOff>
      <xdr:row>34</xdr:row>
      <xdr:rowOff>341884</xdr:rowOff>
    </xdr:to>
    <xdr:cxnSp macro="">
      <xdr:nvCxnSpPr>
        <xdr:cNvPr id="115" name="直線コネクタ 114"/>
        <xdr:cNvCxnSpPr/>
      </xdr:nvCxnSpPr>
      <xdr:spPr bwMode="auto">
        <a:xfrm flipV="1">
          <a:off x="5003800" y="6514171"/>
          <a:ext cx="647700" cy="9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341884</xdr:rowOff>
    </xdr:from>
    <xdr:to>
      <xdr:col>26</xdr:col>
      <xdr:colOff>50800</xdr:colOff>
      <xdr:row>35</xdr:row>
      <xdr:rowOff>85982</xdr:rowOff>
    </xdr:to>
    <xdr:cxnSp macro="">
      <xdr:nvCxnSpPr>
        <xdr:cNvPr id="118" name="直線コネクタ 117"/>
        <xdr:cNvCxnSpPr/>
      </xdr:nvCxnSpPr>
      <xdr:spPr bwMode="auto">
        <a:xfrm flipV="1">
          <a:off x="4305300" y="6609334"/>
          <a:ext cx="698500" cy="8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81247</xdr:rowOff>
    </xdr:from>
    <xdr:to>
      <xdr:col>22</xdr:col>
      <xdr:colOff>114300</xdr:colOff>
      <xdr:row>35</xdr:row>
      <xdr:rowOff>85982</xdr:rowOff>
    </xdr:to>
    <xdr:cxnSp macro="">
      <xdr:nvCxnSpPr>
        <xdr:cNvPr id="121" name="直線コネクタ 120"/>
        <xdr:cNvCxnSpPr/>
      </xdr:nvCxnSpPr>
      <xdr:spPr bwMode="auto">
        <a:xfrm>
          <a:off x="3606800" y="6691597"/>
          <a:ext cx="698500" cy="4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28571</xdr:rowOff>
    </xdr:from>
    <xdr:to>
      <xdr:col>18</xdr:col>
      <xdr:colOff>177800</xdr:colOff>
      <xdr:row>35</xdr:row>
      <xdr:rowOff>81247</xdr:rowOff>
    </xdr:to>
    <xdr:cxnSp macro="">
      <xdr:nvCxnSpPr>
        <xdr:cNvPr id="124" name="直線コネクタ 123"/>
        <xdr:cNvCxnSpPr/>
      </xdr:nvCxnSpPr>
      <xdr:spPr bwMode="auto">
        <a:xfrm>
          <a:off x="2908300" y="6638921"/>
          <a:ext cx="698500" cy="5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195921</xdr:rowOff>
    </xdr:from>
    <xdr:to>
      <xdr:col>29</xdr:col>
      <xdr:colOff>177800</xdr:colOff>
      <xdr:row>34</xdr:row>
      <xdr:rowOff>297521</xdr:rowOff>
    </xdr:to>
    <xdr:sp macro="" textlink="">
      <xdr:nvSpPr>
        <xdr:cNvPr id="134" name="楕円 133"/>
        <xdr:cNvSpPr/>
      </xdr:nvSpPr>
      <xdr:spPr bwMode="auto">
        <a:xfrm>
          <a:off x="5600700" y="6463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40998</xdr:rowOff>
    </xdr:from>
    <xdr:ext cx="762000" cy="259045"/>
    <xdr:sp macro="" textlink="">
      <xdr:nvSpPr>
        <xdr:cNvPr id="135" name="人口1人当たり決算額の推移該当値テキスト445"/>
        <xdr:cNvSpPr txBox="1"/>
      </xdr:nvSpPr>
      <xdr:spPr>
        <a:xfrm>
          <a:off x="5740400" y="63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291084</xdr:rowOff>
    </xdr:from>
    <xdr:to>
      <xdr:col>26</xdr:col>
      <xdr:colOff>101600</xdr:colOff>
      <xdr:row>35</xdr:row>
      <xdr:rowOff>49784</xdr:rowOff>
    </xdr:to>
    <xdr:sp macro="" textlink="">
      <xdr:nvSpPr>
        <xdr:cNvPr id="136" name="楕円 135"/>
        <xdr:cNvSpPr/>
      </xdr:nvSpPr>
      <xdr:spPr bwMode="auto">
        <a:xfrm>
          <a:off x="4953000" y="655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59961</xdr:rowOff>
    </xdr:from>
    <xdr:ext cx="736600" cy="259045"/>
    <xdr:sp macro="" textlink="">
      <xdr:nvSpPr>
        <xdr:cNvPr id="137" name="テキスト ボックス 136"/>
        <xdr:cNvSpPr txBox="1"/>
      </xdr:nvSpPr>
      <xdr:spPr>
        <a:xfrm>
          <a:off x="4622800" y="6327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35182</xdr:rowOff>
    </xdr:from>
    <xdr:to>
      <xdr:col>22</xdr:col>
      <xdr:colOff>165100</xdr:colOff>
      <xdr:row>35</xdr:row>
      <xdr:rowOff>136782</xdr:rowOff>
    </xdr:to>
    <xdr:sp macro="" textlink="">
      <xdr:nvSpPr>
        <xdr:cNvPr id="138" name="楕円 137"/>
        <xdr:cNvSpPr/>
      </xdr:nvSpPr>
      <xdr:spPr bwMode="auto">
        <a:xfrm>
          <a:off x="4254500" y="664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146960</xdr:rowOff>
    </xdr:from>
    <xdr:ext cx="762000" cy="259045"/>
    <xdr:sp macro="" textlink="">
      <xdr:nvSpPr>
        <xdr:cNvPr id="139" name="テキスト ボックス 138"/>
        <xdr:cNvSpPr txBox="1"/>
      </xdr:nvSpPr>
      <xdr:spPr>
        <a:xfrm>
          <a:off x="3924300" y="641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30447</xdr:rowOff>
    </xdr:from>
    <xdr:to>
      <xdr:col>19</xdr:col>
      <xdr:colOff>38100</xdr:colOff>
      <xdr:row>35</xdr:row>
      <xdr:rowOff>132047</xdr:rowOff>
    </xdr:to>
    <xdr:sp macro="" textlink="">
      <xdr:nvSpPr>
        <xdr:cNvPr id="140" name="楕円 139"/>
        <xdr:cNvSpPr/>
      </xdr:nvSpPr>
      <xdr:spPr bwMode="auto">
        <a:xfrm>
          <a:off x="3556000" y="6640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142224</xdr:rowOff>
    </xdr:from>
    <xdr:ext cx="762000" cy="259045"/>
    <xdr:sp macro="" textlink="">
      <xdr:nvSpPr>
        <xdr:cNvPr id="141" name="テキスト ボックス 140"/>
        <xdr:cNvSpPr txBox="1"/>
      </xdr:nvSpPr>
      <xdr:spPr>
        <a:xfrm>
          <a:off x="3225800" y="640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320671</xdr:rowOff>
    </xdr:from>
    <xdr:to>
      <xdr:col>15</xdr:col>
      <xdr:colOff>101600</xdr:colOff>
      <xdr:row>35</xdr:row>
      <xdr:rowOff>79371</xdr:rowOff>
    </xdr:to>
    <xdr:sp macro="" textlink="">
      <xdr:nvSpPr>
        <xdr:cNvPr id="142" name="楕円 141"/>
        <xdr:cNvSpPr/>
      </xdr:nvSpPr>
      <xdr:spPr bwMode="auto">
        <a:xfrm>
          <a:off x="2857500" y="658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89549</xdr:rowOff>
    </xdr:from>
    <xdr:ext cx="762000" cy="259045"/>
    <xdr:sp macro="" textlink="">
      <xdr:nvSpPr>
        <xdr:cNvPr id="143" name="テキスト ボックス 142"/>
        <xdr:cNvSpPr txBox="1"/>
      </xdr:nvSpPr>
      <xdr:spPr>
        <a:xfrm>
          <a:off x="2527300" y="635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21,624
21,423
200.98
11,686,712
11,537,074
27,731
7,078,503
15,502,987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123976</xdr:rowOff>
    </xdr:from>
    <xdr:to>
      <xdr:col>24</xdr:col>
      <xdr:colOff>63500</xdr:colOff>
      <xdr:row>30</xdr:row>
      <xdr:rowOff>156943</xdr:rowOff>
    </xdr:to>
    <xdr:cxnSp macro="">
      <xdr:nvCxnSpPr>
        <xdr:cNvPr id="63" name="直線コネクタ 62"/>
        <xdr:cNvCxnSpPr/>
      </xdr:nvCxnSpPr>
      <xdr:spPr>
        <a:xfrm flipV="1">
          <a:off x="3797300" y="5267476"/>
          <a:ext cx="838200" cy="3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156943</xdr:rowOff>
    </xdr:from>
    <xdr:to>
      <xdr:col>19</xdr:col>
      <xdr:colOff>177800</xdr:colOff>
      <xdr:row>31</xdr:row>
      <xdr:rowOff>8451</xdr:rowOff>
    </xdr:to>
    <xdr:cxnSp macro="">
      <xdr:nvCxnSpPr>
        <xdr:cNvPr id="66" name="直線コネクタ 65"/>
        <xdr:cNvCxnSpPr/>
      </xdr:nvCxnSpPr>
      <xdr:spPr>
        <a:xfrm flipV="1">
          <a:off x="2908300" y="5300443"/>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163328</xdr:rowOff>
    </xdr:from>
    <xdr:to>
      <xdr:col>15</xdr:col>
      <xdr:colOff>50800</xdr:colOff>
      <xdr:row>31</xdr:row>
      <xdr:rowOff>8451</xdr:rowOff>
    </xdr:to>
    <xdr:cxnSp macro="">
      <xdr:nvCxnSpPr>
        <xdr:cNvPr id="69" name="直線コネクタ 68"/>
        <xdr:cNvCxnSpPr/>
      </xdr:nvCxnSpPr>
      <xdr:spPr>
        <a:xfrm>
          <a:off x="2019300" y="5306828"/>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163328</xdr:rowOff>
    </xdr:from>
    <xdr:to>
      <xdr:col>10</xdr:col>
      <xdr:colOff>114300</xdr:colOff>
      <xdr:row>30</xdr:row>
      <xdr:rowOff>165973</xdr:rowOff>
    </xdr:to>
    <xdr:cxnSp macro="">
      <xdr:nvCxnSpPr>
        <xdr:cNvPr id="72" name="直線コネクタ 71"/>
        <xdr:cNvCxnSpPr/>
      </xdr:nvCxnSpPr>
      <xdr:spPr>
        <a:xfrm flipV="1">
          <a:off x="1130300" y="5306828"/>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73176</xdr:rowOff>
    </xdr:from>
    <xdr:to>
      <xdr:col>24</xdr:col>
      <xdr:colOff>114300</xdr:colOff>
      <xdr:row>31</xdr:row>
      <xdr:rowOff>3326</xdr:rowOff>
    </xdr:to>
    <xdr:sp macro="" textlink="">
      <xdr:nvSpPr>
        <xdr:cNvPr id="82" name="楕円 81"/>
        <xdr:cNvSpPr/>
      </xdr:nvSpPr>
      <xdr:spPr>
        <a:xfrm>
          <a:off x="4584700" y="52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26203</xdr:rowOff>
    </xdr:from>
    <xdr:ext cx="599010" cy="259045"/>
    <xdr:sp macro="" textlink="">
      <xdr:nvSpPr>
        <xdr:cNvPr id="83" name="人件費該当値テキスト"/>
        <xdr:cNvSpPr txBox="1"/>
      </xdr:nvSpPr>
      <xdr:spPr>
        <a:xfrm>
          <a:off x="4686300" y="516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106143</xdr:rowOff>
    </xdr:from>
    <xdr:to>
      <xdr:col>20</xdr:col>
      <xdr:colOff>38100</xdr:colOff>
      <xdr:row>31</xdr:row>
      <xdr:rowOff>36293</xdr:rowOff>
    </xdr:to>
    <xdr:sp macro="" textlink="">
      <xdr:nvSpPr>
        <xdr:cNvPr id="84" name="楕円 83"/>
        <xdr:cNvSpPr/>
      </xdr:nvSpPr>
      <xdr:spPr>
        <a:xfrm>
          <a:off x="3746500" y="52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52820</xdr:rowOff>
    </xdr:from>
    <xdr:ext cx="599010" cy="259045"/>
    <xdr:sp macro="" textlink="">
      <xdr:nvSpPr>
        <xdr:cNvPr id="85" name="テキスト ボックス 84"/>
        <xdr:cNvSpPr txBox="1"/>
      </xdr:nvSpPr>
      <xdr:spPr>
        <a:xfrm>
          <a:off x="3497795" y="502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129101</xdr:rowOff>
    </xdr:from>
    <xdr:to>
      <xdr:col>15</xdr:col>
      <xdr:colOff>101600</xdr:colOff>
      <xdr:row>31</xdr:row>
      <xdr:rowOff>59251</xdr:rowOff>
    </xdr:to>
    <xdr:sp macro="" textlink="">
      <xdr:nvSpPr>
        <xdr:cNvPr id="86" name="楕円 85"/>
        <xdr:cNvSpPr/>
      </xdr:nvSpPr>
      <xdr:spPr>
        <a:xfrm>
          <a:off x="2857500" y="52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75778</xdr:rowOff>
    </xdr:from>
    <xdr:ext cx="599010" cy="259045"/>
    <xdr:sp macro="" textlink="">
      <xdr:nvSpPr>
        <xdr:cNvPr id="87" name="テキスト ボックス 86"/>
        <xdr:cNvSpPr txBox="1"/>
      </xdr:nvSpPr>
      <xdr:spPr>
        <a:xfrm>
          <a:off x="2608795" y="504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112528</xdr:rowOff>
    </xdr:from>
    <xdr:to>
      <xdr:col>10</xdr:col>
      <xdr:colOff>165100</xdr:colOff>
      <xdr:row>31</xdr:row>
      <xdr:rowOff>42678</xdr:rowOff>
    </xdr:to>
    <xdr:sp macro="" textlink="">
      <xdr:nvSpPr>
        <xdr:cNvPr id="88" name="楕円 87"/>
        <xdr:cNvSpPr/>
      </xdr:nvSpPr>
      <xdr:spPr>
        <a:xfrm>
          <a:off x="1968500" y="52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59205</xdr:rowOff>
    </xdr:from>
    <xdr:ext cx="599010" cy="259045"/>
    <xdr:sp macro="" textlink="">
      <xdr:nvSpPr>
        <xdr:cNvPr id="89" name="テキスト ボックス 88"/>
        <xdr:cNvSpPr txBox="1"/>
      </xdr:nvSpPr>
      <xdr:spPr>
        <a:xfrm>
          <a:off x="1719795" y="503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115173</xdr:rowOff>
    </xdr:from>
    <xdr:to>
      <xdr:col>6</xdr:col>
      <xdr:colOff>38100</xdr:colOff>
      <xdr:row>31</xdr:row>
      <xdr:rowOff>45323</xdr:rowOff>
    </xdr:to>
    <xdr:sp macro="" textlink="">
      <xdr:nvSpPr>
        <xdr:cNvPr id="90" name="楕円 89"/>
        <xdr:cNvSpPr/>
      </xdr:nvSpPr>
      <xdr:spPr>
        <a:xfrm>
          <a:off x="1079500" y="52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61850</xdr:rowOff>
    </xdr:from>
    <xdr:ext cx="599010" cy="259045"/>
    <xdr:sp macro="" textlink="">
      <xdr:nvSpPr>
        <xdr:cNvPr id="91" name="テキスト ボックス 90"/>
        <xdr:cNvSpPr txBox="1"/>
      </xdr:nvSpPr>
      <xdr:spPr>
        <a:xfrm>
          <a:off x="830795" y="503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125243</xdr:rowOff>
    </xdr:from>
    <xdr:to>
      <xdr:col>24</xdr:col>
      <xdr:colOff>63500</xdr:colOff>
      <xdr:row>57</xdr:row>
      <xdr:rowOff>144902</xdr:rowOff>
    </xdr:to>
    <xdr:cxnSp macro="">
      <xdr:nvCxnSpPr>
        <xdr:cNvPr id="122" name="直線コネクタ 121"/>
        <xdr:cNvCxnSpPr/>
      </xdr:nvCxnSpPr>
      <xdr:spPr>
        <a:xfrm>
          <a:off x="3797300" y="9897893"/>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125243</xdr:rowOff>
    </xdr:from>
    <xdr:to>
      <xdr:col>19</xdr:col>
      <xdr:colOff>177800</xdr:colOff>
      <xdr:row>57</xdr:row>
      <xdr:rowOff>131131</xdr:rowOff>
    </xdr:to>
    <xdr:cxnSp macro="">
      <xdr:nvCxnSpPr>
        <xdr:cNvPr id="125" name="直線コネクタ 124"/>
        <xdr:cNvCxnSpPr/>
      </xdr:nvCxnSpPr>
      <xdr:spPr>
        <a:xfrm flipV="1">
          <a:off x="2908300" y="9897893"/>
          <a:ext cx="889000" cy="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131131</xdr:rowOff>
    </xdr:from>
    <xdr:to>
      <xdr:col>15</xdr:col>
      <xdr:colOff>50800</xdr:colOff>
      <xdr:row>57</xdr:row>
      <xdr:rowOff>142414</xdr:rowOff>
    </xdr:to>
    <xdr:cxnSp macro="">
      <xdr:nvCxnSpPr>
        <xdr:cNvPr id="128" name="直線コネクタ 127"/>
        <xdr:cNvCxnSpPr/>
      </xdr:nvCxnSpPr>
      <xdr:spPr>
        <a:xfrm flipV="1">
          <a:off x="2019300" y="9903781"/>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142414</xdr:rowOff>
    </xdr:from>
    <xdr:to>
      <xdr:col>10</xdr:col>
      <xdr:colOff>114300</xdr:colOff>
      <xdr:row>57</xdr:row>
      <xdr:rowOff>154674</xdr:rowOff>
    </xdr:to>
    <xdr:cxnSp macro="">
      <xdr:nvCxnSpPr>
        <xdr:cNvPr id="131" name="直線コネクタ 130"/>
        <xdr:cNvCxnSpPr/>
      </xdr:nvCxnSpPr>
      <xdr:spPr>
        <a:xfrm flipV="1">
          <a:off x="1130300" y="9915064"/>
          <a:ext cx="8890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94102</xdr:rowOff>
    </xdr:from>
    <xdr:to>
      <xdr:col>24</xdr:col>
      <xdr:colOff>114300</xdr:colOff>
      <xdr:row>58</xdr:row>
      <xdr:rowOff>24252</xdr:rowOff>
    </xdr:to>
    <xdr:sp macro="" textlink="">
      <xdr:nvSpPr>
        <xdr:cNvPr id="141" name="楕円 140"/>
        <xdr:cNvSpPr/>
      </xdr:nvSpPr>
      <xdr:spPr>
        <a:xfrm>
          <a:off x="4584700" y="986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116979</xdr:rowOff>
    </xdr:from>
    <xdr:ext cx="534377" cy="259045"/>
    <xdr:sp macro="" textlink="">
      <xdr:nvSpPr>
        <xdr:cNvPr id="142" name="物件費該当値テキスト"/>
        <xdr:cNvSpPr txBox="1"/>
      </xdr:nvSpPr>
      <xdr:spPr>
        <a:xfrm>
          <a:off x="4686300" y="97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74443</xdr:rowOff>
    </xdr:from>
    <xdr:to>
      <xdr:col>20</xdr:col>
      <xdr:colOff>38100</xdr:colOff>
      <xdr:row>58</xdr:row>
      <xdr:rowOff>4593</xdr:rowOff>
    </xdr:to>
    <xdr:sp macro="" textlink="">
      <xdr:nvSpPr>
        <xdr:cNvPr id="143" name="楕円 142"/>
        <xdr:cNvSpPr/>
      </xdr:nvSpPr>
      <xdr:spPr>
        <a:xfrm>
          <a:off x="3746500" y="984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21120</xdr:rowOff>
    </xdr:from>
    <xdr:ext cx="534377" cy="259045"/>
    <xdr:sp macro="" textlink="">
      <xdr:nvSpPr>
        <xdr:cNvPr id="144" name="テキスト ボックス 143"/>
        <xdr:cNvSpPr txBox="1"/>
      </xdr:nvSpPr>
      <xdr:spPr>
        <a:xfrm>
          <a:off x="3530111" y="962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80331</xdr:rowOff>
    </xdr:from>
    <xdr:to>
      <xdr:col>15</xdr:col>
      <xdr:colOff>101600</xdr:colOff>
      <xdr:row>58</xdr:row>
      <xdr:rowOff>10481</xdr:rowOff>
    </xdr:to>
    <xdr:sp macro="" textlink="">
      <xdr:nvSpPr>
        <xdr:cNvPr id="145" name="楕円 144"/>
        <xdr:cNvSpPr/>
      </xdr:nvSpPr>
      <xdr:spPr>
        <a:xfrm>
          <a:off x="2857500" y="98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27008</xdr:rowOff>
    </xdr:from>
    <xdr:ext cx="534377" cy="259045"/>
    <xdr:sp macro="" textlink="">
      <xdr:nvSpPr>
        <xdr:cNvPr id="146" name="テキスト ボックス 145"/>
        <xdr:cNvSpPr txBox="1"/>
      </xdr:nvSpPr>
      <xdr:spPr>
        <a:xfrm>
          <a:off x="2641111" y="962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91614</xdr:rowOff>
    </xdr:from>
    <xdr:to>
      <xdr:col>10</xdr:col>
      <xdr:colOff>165100</xdr:colOff>
      <xdr:row>58</xdr:row>
      <xdr:rowOff>21764</xdr:rowOff>
    </xdr:to>
    <xdr:sp macro="" textlink="">
      <xdr:nvSpPr>
        <xdr:cNvPr id="147" name="楕円 146"/>
        <xdr:cNvSpPr/>
      </xdr:nvSpPr>
      <xdr:spPr>
        <a:xfrm>
          <a:off x="1968500" y="986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38291</xdr:rowOff>
    </xdr:from>
    <xdr:ext cx="534377" cy="259045"/>
    <xdr:sp macro="" textlink="">
      <xdr:nvSpPr>
        <xdr:cNvPr id="148" name="テキスト ボックス 147"/>
        <xdr:cNvSpPr txBox="1"/>
      </xdr:nvSpPr>
      <xdr:spPr>
        <a:xfrm>
          <a:off x="1752111" y="963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103874</xdr:rowOff>
    </xdr:from>
    <xdr:to>
      <xdr:col>6</xdr:col>
      <xdr:colOff>38100</xdr:colOff>
      <xdr:row>58</xdr:row>
      <xdr:rowOff>34024</xdr:rowOff>
    </xdr:to>
    <xdr:sp macro="" textlink="">
      <xdr:nvSpPr>
        <xdr:cNvPr id="149" name="楕円 148"/>
        <xdr:cNvSpPr/>
      </xdr:nvSpPr>
      <xdr:spPr>
        <a:xfrm>
          <a:off x="1079500" y="98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50551</xdr:rowOff>
    </xdr:from>
    <xdr:ext cx="534377" cy="259045"/>
    <xdr:sp macro="" textlink="">
      <xdr:nvSpPr>
        <xdr:cNvPr id="150" name="テキスト ボックス 149"/>
        <xdr:cNvSpPr txBox="1"/>
      </xdr:nvSpPr>
      <xdr:spPr>
        <a:xfrm>
          <a:off x="863111" y="96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86818</xdr:rowOff>
    </xdr:from>
    <xdr:to>
      <xdr:col>24</xdr:col>
      <xdr:colOff>63500</xdr:colOff>
      <xdr:row>78</xdr:row>
      <xdr:rowOff>104496</xdr:rowOff>
    </xdr:to>
    <xdr:cxnSp macro="">
      <xdr:nvCxnSpPr>
        <xdr:cNvPr id="179" name="直線コネクタ 178"/>
        <xdr:cNvCxnSpPr/>
      </xdr:nvCxnSpPr>
      <xdr:spPr>
        <a:xfrm flipV="1">
          <a:off x="3797300" y="13459918"/>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102819</xdr:rowOff>
    </xdr:from>
    <xdr:to>
      <xdr:col>19</xdr:col>
      <xdr:colOff>177800</xdr:colOff>
      <xdr:row>78</xdr:row>
      <xdr:rowOff>104496</xdr:rowOff>
    </xdr:to>
    <xdr:cxnSp macro="">
      <xdr:nvCxnSpPr>
        <xdr:cNvPr id="182" name="直線コネクタ 181"/>
        <xdr:cNvCxnSpPr/>
      </xdr:nvCxnSpPr>
      <xdr:spPr>
        <a:xfrm>
          <a:off x="2908300" y="13475919"/>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100000</xdr:rowOff>
    </xdr:from>
    <xdr:to>
      <xdr:col>15</xdr:col>
      <xdr:colOff>50800</xdr:colOff>
      <xdr:row>78</xdr:row>
      <xdr:rowOff>102819</xdr:rowOff>
    </xdr:to>
    <xdr:cxnSp macro="">
      <xdr:nvCxnSpPr>
        <xdr:cNvPr id="185" name="直線コネクタ 184"/>
        <xdr:cNvCxnSpPr/>
      </xdr:nvCxnSpPr>
      <xdr:spPr>
        <a:xfrm>
          <a:off x="2019300" y="13130200"/>
          <a:ext cx="889000" cy="3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169038</xdr:rowOff>
    </xdr:from>
    <xdr:to>
      <xdr:col>10</xdr:col>
      <xdr:colOff>114300</xdr:colOff>
      <xdr:row>76</xdr:row>
      <xdr:rowOff>100000</xdr:rowOff>
    </xdr:to>
    <xdr:cxnSp macro="">
      <xdr:nvCxnSpPr>
        <xdr:cNvPr id="188" name="直線コネクタ 187"/>
        <xdr:cNvCxnSpPr/>
      </xdr:nvCxnSpPr>
      <xdr:spPr>
        <a:xfrm>
          <a:off x="1130300" y="13027788"/>
          <a:ext cx="889000" cy="10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36018</xdr:rowOff>
    </xdr:from>
    <xdr:to>
      <xdr:col>24</xdr:col>
      <xdr:colOff>114300</xdr:colOff>
      <xdr:row>78</xdr:row>
      <xdr:rowOff>137618</xdr:rowOff>
    </xdr:to>
    <xdr:sp macro="" textlink="">
      <xdr:nvSpPr>
        <xdr:cNvPr id="198" name="楕円 197"/>
        <xdr:cNvSpPr/>
      </xdr:nvSpPr>
      <xdr:spPr>
        <a:xfrm>
          <a:off x="4584700" y="134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122395</xdr:rowOff>
    </xdr:from>
    <xdr:ext cx="469744" cy="259045"/>
    <xdr:sp macro="" textlink="">
      <xdr:nvSpPr>
        <xdr:cNvPr id="199" name="維持補修費該当値テキスト"/>
        <xdr:cNvSpPr txBox="1"/>
      </xdr:nvSpPr>
      <xdr:spPr>
        <a:xfrm>
          <a:off x="4686300" y="133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53696</xdr:rowOff>
    </xdr:from>
    <xdr:to>
      <xdr:col>20</xdr:col>
      <xdr:colOff>38100</xdr:colOff>
      <xdr:row>78</xdr:row>
      <xdr:rowOff>155296</xdr:rowOff>
    </xdr:to>
    <xdr:sp macro="" textlink="">
      <xdr:nvSpPr>
        <xdr:cNvPr id="200" name="楕円 199"/>
        <xdr:cNvSpPr/>
      </xdr:nvSpPr>
      <xdr:spPr>
        <a:xfrm>
          <a:off x="3746500" y="134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146423</xdr:rowOff>
    </xdr:from>
    <xdr:ext cx="469744" cy="259045"/>
    <xdr:sp macro="" textlink="">
      <xdr:nvSpPr>
        <xdr:cNvPr id="201" name="テキスト ボックス 200"/>
        <xdr:cNvSpPr txBox="1"/>
      </xdr:nvSpPr>
      <xdr:spPr>
        <a:xfrm>
          <a:off x="3562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52019</xdr:rowOff>
    </xdr:from>
    <xdr:to>
      <xdr:col>15</xdr:col>
      <xdr:colOff>101600</xdr:colOff>
      <xdr:row>78</xdr:row>
      <xdr:rowOff>153619</xdr:rowOff>
    </xdr:to>
    <xdr:sp macro="" textlink="">
      <xdr:nvSpPr>
        <xdr:cNvPr id="202" name="楕円 201"/>
        <xdr:cNvSpPr/>
      </xdr:nvSpPr>
      <xdr:spPr>
        <a:xfrm>
          <a:off x="2857500" y="134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144746</xdr:rowOff>
    </xdr:from>
    <xdr:ext cx="469744" cy="259045"/>
    <xdr:sp macro="" textlink="">
      <xdr:nvSpPr>
        <xdr:cNvPr id="203" name="テキスト ボックス 202"/>
        <xdr:cNvSpPr txBox="1"/>
      </xdr:nvSpPr>
      <xdr:spPr>
        <a:xfrm>
          <a:off x="2673428" y="1351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49200</xdr:rowOff>
    </xdr:from>
    <xdr:to>
      <xdr:col>10</xdr:col>
      <xdr:colOff>165100</xdr:colOff>
      <xdr:row>76</xdr:row>
      <xdr:rowOff>150800</xdr:rowOff>
    </xdr:to>
    <xdr:sp macro="" textlink="">
      <xdr:nvSpPr>
        <xdr:cNvPr id="204" name="楕円 203"/>
        <xdr:cNvSpPr/>
      </xdr:nvSpPr>
      <xdr:spPr>
        <a:xfrm>
          <a:off x="1968500" y="130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167327</xdr:rowOff>
    </xdr:from>
    <xdr:ext cx="469744" cy="259045"/>
    <xdr:sp macro="" textlink="">
      <xdr:nvSpPr>
        <xdr:cNvPr id="205" name="テキスト ボックス 204"/>
        <xdr:cNvSpPr txBox="1"/>
      </xdr:nvSpPr>
      <xdr:spPr>
        <a:xfrm>
          <a:off x="1784428" y="1285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118237</xdr:rowOff>
    </xdr:from>
    <xdr:to>
      <xdr:col>6</xdr:col>
      <xdr:colOff>38100</xdr:colOff>
      <xdr:row>76</xdr:row>
      <xdr:rowOff>48388</xdr:rowOff>
    </xdr:to>
    <xdr:sp macro="" textlink="">
      <xdr:nvSpPr>
        <xdr:cNvPr id="206" name="楕円 205"/>
        <xdr:cNvSpPr/>
      </xdr:nvSpPr>
      <xdr:spPr>
        <a:xfrm>
          <a:off x="1079500" y="12976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64914</xdr:rowOff>
    </xdr:from>
    <xdr:ext cx="469744" cy="259045"/>
    <xdr:sp macro="" textlink="">
      <xdr:nvSpPr>
        <xdr:cNvPr id="207" name="テキスト ボックス 206"/>
        <xdr:cNvSpPr txBox="1"/>
      </xdr:nvSpPr>
      <xdr:spPr>
        <a:xfrm>
          <a:off x="895428" y="1275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67405</xdr:rowOff>
    </xdr:from>
    <xdr:to>
      <xdr:col>24</xdr:col>
      <xdr:colOff>63500</xdr:colOff>
      <xdr:row>96</xdr:row>
      <xdr:rowOff>142805</xdr:rowOff>
    </xdr:to>
    <xdr:cxnSp macro="">
      <xdr:nvCxnSpPr>
        <xdr:cNvPr id="237" name="直線コネクタ 236"/>
        <xdr:cNvCxnSpPr/>
      </xdr:nvCxnSpPr>
      <xdr:spPr>
        <a:xfrm>
          <a:off x="3797300" y="16526605"/>
          <a:ext cx="8382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67405</xdr:rowOff>
    </xdr:from>
    <xdr:to>
      <xdr:col>19</xdr:col>
      <xdr:colOff>177800</xdr:colOff>
      <xdr:row>96</xdr:row>
      <xdr:rowOff>77178</xdr:rowOff>
    </xdr:to>
    <xdr:cxnSp macro="">
      <xdr:nvCxnSpPr>
        <xdr:cNvPr id="240" name="直線コネクタ 239"/>
        <xdr:cNvCxnSpPr/>
      </xdr:nvCxnSpPr>
      <xdr:spPr>
        <a:xfrm flipV="1">
          <a:off x="2908300" y="16526605"/>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77178</xdr:rowOff>
    </xdr:from>
    <xdr:to>
      <xdr:col>15</xdr:col>
      <xdr:colOff>50800</xdr:colOff>
      <xdr:row>97</xdr:row>
      <xdr:rowOff>2102</xdr:rowOff>
    </xdr:to>
    <xdr:cxnSp macro="">
      <xdr:nvCxnSpPr>
        <xdr:cNvPr id="243" name="直線コネクタ 242"/>
        <xdr:cNvCxnSpPr/>
      </xdr:nvCxnSpPr>
      <xdr:spPr>
        <a:xfrm flipV="1">
          <a:off x="2019300" y="16536378"/>
          <a:ext cx="8890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159493</xdr:rowOff>
    </xdr:from>
    <xdr:to>
      <xdr:col>10</xdr:col>
      <xdr:colOff>114300</xdr:colOff>
      <xdr:row>97</xdr:row>
      <xdr:rowOff>2102</xdr:rowOff>
    </xdr:to>
    <xdr:cxnSp macro="">
      <xdr:nvCxnSpPr>
        <xdr:cNvPr id="246" name="直線コネクタ 245"/>
        <xdr:cNvCxnSpPr/>
      </xdr:nvCxnSpPr>
      <xdr:spPr>
        <a:xfrm>
          <a:off x="1130300" y="16618693"/>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92005</xdr:rowOff>
    </xdr:from>
    <xdr:to>
      <xdr:col>24</xdr:col>
      <xdr:colOff>114300</xdr:colOff>
      <xdr:row>97</xdr:row>
      <xdr:rowOff>22155</xdr:rowOff>
    </xdr:to>
    <xdr:sp macro="" textlink="">
      <xdr:nvSpPr>
        <xdr:cNvPr id="256" name="楕円 255"/>
        <xdr:cNvSpPr/>
      </xdr:nvSpPr>
      <xdr:spPr>
        <a:xfrm>
          <a:off x="4584700" y="165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70432</xdr:rowOff>
    </xdr:from>
    <xdr:ext cx="534377" cy="259045"/>
    <xdr:sp macro="" textlink="">
      <xdr:nvSpPr>
        <xdr:cNvPr id="257" name="扶助費該当値テキスト"/>
        <xdr:cNvSpPr txBox="1"/>
      </xdr:nvSpPr>
      <xdr:spPr>
        <a:xfrm>
          <a:off x="4686300" y="1652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16605</xdr:rowOff>
    </xdr:from>
    <xdr:to>
      <xdr:col>20</xdr:col>
      <xdr:colOff>38100</xdr:colOff>
      <xdr:row>96</xdr:row>
      <xdr:rowOff>118205</xdr:rowOff>
    </xdr:to>
    <xdr:sp macro="" textlink="">
      <xdr:nvSpPr>
        <xdr:cNvPr id="258" name="楕円 257"/>
        <xdr:cNvSpPr/>
      </xdr:nvSpPr>
      <xdr:spPr>
        <a:xfrm>
          <a:off x="3746500" y="164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109332</xdr:rowOff>
    </xdr:from>
    <xdr:ext cx="534377" cy="259045"/>
    <xdr:sp macro="" textlink="">
      <xdr:nvSpPr>
        <xdr:cNvPr id="259" name="テキスト ボックス 258"/>
        <xdr:cNvSpPr txBox="1"/>
      </xdr:nvSpPr>
      <xdr:spPr>
        <a:xfrm>
          <a:off x="3530111" y="1656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26378</xdr:rowOff>
    </xdr:from>
    <xdr:to>
      <xdr:col>15</xdr:col>
      <xdr:colOff>101600</xdr:colOff>
      <xdr:row>96</xdr:row>
      <xdr:rowOff>127978</xdr:rowOff>
    </xdr:to>
    <xdr:sp macro="" textlink="">
      <xdr:nvSpPr>
        <xdr:cNvPr id="260" name="楕円 259"/>
        <xdr:cNvSpPr/>
      </xdr:nvSpPr>
      <xdr:spPr>
        <a:xfrm>
          <a:off x="2857500" y="164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119105</xdr:rowOff>
    </xdr:from>
    <xdr:ext cx="534377" cy="259045"/>
    <xdr:sp macro="" textlink="">
      <xdr:nvSpPr>
        <xdr:cNvPr id="261" name="テキスト ボックス 260"/>
        <xdr:cNvSpPr txBox="1"/>
      </xdr:nvSpPr>
      <xdr:spPr>
        <a:xfrm>
          <a:off x="2641111" y="1657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122752</xdr:rowOff>
    </xdr:from>
    <xdr:to>
      <xdr:col>10</xdr:col>
      <xdr:colOff>165100</xdr:colOff>
      <xdr:row>97</xdr:row>
      <xdr:rowOff>52902</xdr:rowOff>
    </xdr:to>
    <xdr:sp macro="" textlink="">
      <xdr:nvSpPr>
        <xdr:cNvPr id="262" name="楕円 261"/>
        <xdr:cNvSpPr/>
      </xdr:nvSpPr>
      <xdr:spPr>
        <a:xfrm>
          <a:off x="1968500" y="165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69429</xdr:rowOff>
    </xdr:from>
    <xdr:ext cx="534377" cy="259045"/>
    <xdr:sp macro="" textlink="">
      <xdr:nvSpPr>
        <xdr:cNvPr id="263" name="テキスト ボックス 262"/>
        <xdr:cNvSpPr txBox="1"/>
      </xdr:nvSpPr>
      <xdr:spPr>
        <a:xfrm>
          <a:off x="1752111" y="163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108693</xdr:rowOff>
    </xdr:from>
    <xdr:to>
      <xdr:col>6</xdr:col>
      <xdr:colOff>38100</xdr:colOff>
      <xdr:row>97</xdr:row>
      <xdr:rowOff>38843</xdr:rowOff>
    </xdr:to>
    <xdr:sp macro="" textlink="">
      <xdr:nvSpPr>
        <xdr:cNvPr id="264" name="楕円 263"/>
        <xdr:cNvSpPr/>
      </xdr:nvSpPr>
      <xdr:spPr>
        <a:xfrm>
          <a:off x="1079500" y="165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55370</xdr:rowOff>
    </xdr:from>
    <xdr:ext cx="534377" cy="259045"/>
    <xdr:sp macro="" textlink="">
      <xdr:nvSpPr>
        <xdr:cNvPr id="265" name="テキスト ボックス 264"/>
        <xdr:cNvSpPr txBox="1"/>
      </xdr:nvSpPr>
      <xdr:spPr>
        <a:xfrm>
          <a:off x="863111" y="1634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37647</xdr:rowOff>
    </xdr:from>
    <xdr:to>
      <xdr:col>55</xdr:col>
      <xdr:colOff>0</xdr:colOff>
      <xdr:row>36</xdr:row>
      <xdr:rowOff>69291</xdr:rowOff>
    </xdr:to>
    <xdr:cxnSp macro="">
      <xdr:nvCxnSpPr>
        <xdr:cNvPr id="296" name="直線コネクタ 295"/>
        <xdr:cNvCxnSpPr/>
      </xdr:nvCxnSpPr>
      <xdr:spPr>
        <a:xfrm>
          <a:off x="9639300" y="6209847"/>
          <a:ext cx="838200" cy="3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24094</xdr:rowOff>
    </xdr:from>
    <xdr:to>
      <xdr:col>50</xdr:col>
      <xdr:colOff>114300</xdr:colOff>
      <xdr:row>36</xdr:row>
      <xdr:rowOff>37647</xdr:rowOff>
    </xdr:to>
    <xdr:cxnSp macro="">
      <xdr:nvCxnSpPr>
        <xdr:cNvPr id="299" name="直線コネクタ 298"/>
        <xdr:cNvCxnSpPr/>
      </xdr:nvCxnSpPr>
      <xdr:spPr>
        <a:xfrm>
          <a:off x="8750300" y="6196294"/>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147189</xdr:rowOff>
    </xdr:from>
    <xdr:to>
      <xdr:col>45</xdr:col>
      <xdr:colOff>177800</xdr:colOff>
      <xdr:row>36</xdr:row>
      <xdr:rowOff>24094</xdr:rowOff>
    </xdr:to>
    <xdr:cxnSp macro="">
      <xdr:nvCxnSpPr>
        <xdr:cNvPr id="302" name="直線コネクタ 301"/>
        <xdr:cNvCxnSpPr/>
      </xdr:nvCxnSpPr>
      <xdr:spPr>
        <a:xfrm>
          <a:off x="7861300" y="6147939"/>
          <a:ext cx="889000" cy="4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147189</xdr:rowOff>
    </xdr:from>
    <xdr:to>
      <xdr:col>41</xdr:col>
      <xdr:colOff>50800</xdr:colOff>
      <xdr:row>36</xdr:row>
      <xdr:rowOff>101676</xdr:rowOff>
    </xdr:to>
    <xdr:cxnSp macro="">
      <xdr:nvCxnSpPr>
        <xdr:cNvPr id="305" name="直線コネクタ 304"/>
        <xdr:cNvCxnSpPr/>
      </xdr:nvCxnSpPr>
      <xdr:spPr>
        <a:xfrm flipV="1">
          <a:off x="6972300" y="6147939"/>
          <a:ext cx="889000" cy="12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18491</xdr:rowOff>
    </xdr:from>
    <xdr:to>
      <xdr:col>55</xdr:col>
      <xdr:colOff>50800</xdr:colOff>
      <xdr:row>36</xdr:row>
      <xdr:rowOff>120091</xdr:rowOff>
    </xdr:to>
    <xdr:sp macro="" textlink="">
      <xdr:nvSpPr>
        <xdr:cNvPr id="315" name="楕円 314"/>
        <xdr:cNvSpPr/>
      </xdr:nvSpPr>
      <xdr:spPr>
        <a:xfrm>
          <a:off x="10426700" y="61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41368</xdr:rowOff>
    </xdr:from>
    <xdr:ext cx="534377" cy="259045"/>
    <xdr:sp macro="" textlink="">
      <xdr:nvSpPr>
        <xdr:cNvPr id="316" name="補助費等該当値テキスト"/>
        <xdr:cNvSpPr txBox="1"/>
      </xdr:nvSpPr>
      <xdr:spPr>
        <a:xfrm>
          <a:off x="10528300" y="604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158297</xdr:rowOff>
    </xdr:from>
    <xdr:to>
      <xdr:col>50</xdr:col>
      <xdr:colOff>165100</xdr:colOff>
      <xdr:row>36</xdr:row>
      <xdr:rowOff>88447</xdr:rowOff>
    </xdr:to>
    <xdr:sp macro="" textlink="">
      <xdr:nvSpPr>
        <xdr:cNvPr id="317" name="楕円 316"/>
        <xdr:cNvSpPr/>
      </xdr:nvSpPr>
      <xdr:spPr>
        <a:xfrm>
          <a:off x="9588500" y="6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104974</xdr:rowOff>
    </xdr:from>
    <xdr:ext cx="534377" cy="259045"/>
    <xdr:sp macro="" textlink="">
      <xdr:nvSpPr>
        <xdr:cNvPr id="318" name="テキスト ボックス 317"/>
        <xdr:cNvSpPr txBox="1"/>
      </xdr:nvSpPr>
      <xdr:spPr>
        <a:xfrm>
          <a:off x="9372111" y="59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144744</xdr:rowOff>
    </xdr:from>
    <xdr:to>
      <xdr:col>46</xdr:col>
      <xdr:colOff>38100</xdr:colOff>
      <xdr:row>36</xdr:row>
      <xdr:rowOff>74894</xdr:rowOff>
    </xdr:to>
    <xdr:sp macro="" textlink="">
      <xdr:nvSpPr>
        <xdr:cNvPr id="319" name="楕円 318"/>
        <xdr:cNvSpPr/>
      </xdr:nvSpPr>
      <xdr:spPr>
        <a:xfrm>
          <a:off x="8699500" y="6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91421</xdr:rowOff>
    </xdr:from>
    <xdr:ext cx="534377" cy="259045"/>
    <xdr:sp macro="" textlink="">
      <xdr:nvSpPr>
        <xdr:cNvPr id="320" name="テキスト ボックス 319"/>
        <xdr:cNvSpPr txBox="1"/>
      </xdr:nvSpPr>
      <xdr:spPr>
        <a:xfrm>
          <a:off x="8483111" y="59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96389</xdr:rowOff>
    </xdr:from>
    <xdr:to>
      <xdr:col>41</xdr:col>
      <xdr:colOff>101600</xdr:colOff>
      <xdr:row>36</xdr:row>
      <xdr:rowOff>26539</xdr:rowOff>
    </xdr:to>
    <xdr:sp macro="" textlink="">
      <xdr:nvSpPr>
        <xdr:cNvPr id="321" name="楕円 320"/>
        <xdr:cNvSpPr/>
      </xdr:nvSpPr>
      <xdr:spPr>
        <a:xfrm>
          <a:off x="7810500" y="60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43066</xdr:rowOff>
    </xdr:from>
    <xdr:ext cx="534377" cy="259045"/>
    <xdr:sp macro="" textlink="">
      <xdr:nvSpPr>
        <xdr:cNvPr id="322" name="テキスト ボックス 321"/>
        <xdr:cNvSpPr txBox="1"/>
      </xdr:nvSpPr>
      <xdr:spPr>
        <a:xfrm>
          <a:off x="7594111" y="587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50876</xdr:rowOff>
    </xdr:from>
    <xdr:to>
      <xdr:col>36</xdr:col>
      <xdr:colOff>165100</xdr:colOff>
      <xdr:row>36</xdr:row>
      <xdr:rowOff>152476</xdr:rowOff>
    </xdr:to>
    <xdr:sp macro="" textlink="">
      <xdr:nvSpPr>
        <xdr:cNvPr id="323" name="楕円 322"/>
        <xdr:cNvSpPr/>
      </xdr:nvSpPr>
      <xdr:spPr>
        <a:xfrm>
          <a:off x="6921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169003</xdr:rowOff>
    </xdr:from>
    <xdr:ext cx="534377" cy="259045"/>
    <xdr:sp macro="" textlink="">
      <xdr:nvSpPr>
        <xdr:cNvPr id="324" name="テキスト ボックス 323"/>
        <xdr:cNvSpPr txBox="1"/>
      </xdr:nvSpPr>
      <xdr:spPr>
        <a:xfrm>
          <a:off x="6705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41836</xdr:rowOff>
    </xdr:from>
    <xdr:to>
      <xdr:col>55</xdr:col>
      <xdr:colOff>0</xdr:colOff>
      <xdr:row>56</xdr:row>
      <xdr:rowOff>160182</xdr:rowOff>
    </xdr:to>
    <xdr:cxnSp macro="">
      <xdr:nvCxnSpPr>
        <xdr:cNvPr id="353" name="直線コネクタ 352"/>
        <xdr:cNvCxnSpPr/>
      </xdr:nvCxnSpPr>
      <xdr:spPr>
        <a:xfrm>
          <a:off x="9639300" y="9643036"/>
          <a:ext cx="838200" cy="1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10579</xdr:rowOff>
    </xdr:from>
    <xdr:to>
      <xdr:col>50</xdr:col>
      <xdr:colOff>114300</xdr:colOff>
      <xdr:row>56</xdr:row>
      <xdr:rowOff>41836</xdr:rowOff>
    </xdr:to>
    <xdr:cxnSp macro="">
      <xdr:nvCxnSpPr>
        <xdr:cNvPr id="356" name="直線コネクタ 355"/>
        <xdr:cNvCxnSpPr/>
      </xdr:nvCxnSpPr>
      <xdr:spPr>
        <a:xfrm>
          <a:off x="8750300" y="9440329"/>
          <a:ext cx="889000" cy="2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10579</xdr:rowOff>
    </xdr:from>
    <xdr:to>
      <xdr:col>45</xdr:col>
      <xdr:colOff>177800</xdr:colOff>
      <xdr:row>55</xdr:row>
      <xdr:rowOff>74999</xdr:rowOff>
    </xdr:to>
    <xdr:cxnSp macro="">
      <xdr:nvCxnSpPr>
        <xdr:cNvPr id="359" name="直線コネクタ 358"/>
        <xdr:cNvCxnSpPr/>
      </xdr:nvCxnSpPr>
      <xdr:spPr>
        <a:xfrm flipV="1">
          <a:off x="7861300" y="9440329"/>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74999</xdr:rowOff>
    </xdr:from>
    <xdr:to>
      <xdr:col>41</xdr:col>
      <xdr:colOff>50800</xdr:colOff>
      <xdr:row>55</xdr:row>
      <xdr:rowOff>81514</xdr:rowOff>
    </xdr:to>
    <xdr:cxnSp macro="">
      <xdr:nvCxnSpPr>
        <xdr:cNvPr id="362" name="直線コネクタ 361"/>
        <xdr:cNvCxnSpPr/>
      </xdr:nvCxnSpPr>
      <xdr:spPr>
        <a:xfrm flipV="1">
          <a:off x="6972300" y="950474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109382</xdr:rowOff>
    </xdr:from>
    <xdr:to>
      <xdr:col>55</xdr:col>
      <xdr:colOff>50800</xdr:colOff>
      <xdr:row>57</xdr:row>
      <xdr:rowOff>39532</xdr:rowOff>
    </xdr:to>
    <xdr:sp macro="" textlink="">
      <xdr:nvSpPr>
        <xdr:cNvPr id="372" name="楕円 371"/>
        <xdr:cNvSpPr/>
      </xdr:nvSpPr>
      <xdr:spPr>
        <a:xfrm>
          <a:off x="10426700" y="971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132259</xdr:rowOff>
    </xdr:from>
    <xdr:ext cx="534377" cy="259045"/>
    <xdr:sp macro="" textlink="">
      <xdr:nvSpPr>
        <xdr:cNvPr id="373" name="普通建設事業費該当値テキスト"/>
        <xdr:cNvSpPr txBox="1"/>
      </xdr:nvSpPr>
      <xdr:spPr>
        <a:xfrm>
          <a:off x="10528300" y="956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162486</xdr:rowOff>
    </xdr:from>
    <xdr:to>
      <xdr:col>50</xdr:col>
      <xdr:colOff>165100</xdr:colOff>
      <xdr:row>56</xdr:row>
      <xdr:rowOff>92636</xdr:rowOff>
    </xdr:to>
    <xdr:sp macro="" textlink="">
      <xdr:nvSpPr>
        <xdr:cNvPr id="374" name="楕円 373"/>
        <xdr:cNvSpPr/>
      </xdr:nvSpPr>
      <xdr:spPr>
        <a:xfrm>
          <a:off x="9588500" y="959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109163</xdr:rowOff>
    </xdr:from>
    <xdr:ext cx="534377" cy="259045"/>
    <xdr:sp macro="" textlink="">
      <xdr:nvSpPr>
        <xdr:cNvPr id="375" name="テキスト ボックス 374"/>
        <xdr:cNvSpPr txBox="1"/>
      </xdr:nvSpPr>
      <xdr:spPr>
        <a:xfrm>
          <a:off x="9372111" y="936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131229</xdr:rowOff>
    </xdr:from>
    <xdr:to>
      <xdr:col>46</xdr:col>
      <xdr:colOff>38100</xdr:colOff>
      <xdr:row>55</xdr:row>
      <xdr:rowOff>61379</xdr:rowOff>
    </xdr:to>
    <xdr:sp macro="" textlink="">
      <xdr:nvSpPr>
        <xdr:cNvPr id="376" name="楕円 375"/>
        <xdr:cNvSpPr/>
      </xdr:nvSpPr>
      <xdr:spPr>
        <a:xfrm>
          <a:off x="8699500" y="93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77906</xdr:rowOff>
    </xdr:from>
    <xdr:ext cx="534377" cy="259045"/>
    <xdr:sp macro="" textlink="">
      <xdr:nvSpPr>
        <xdr:cNvPr id="377" name="テキスト ボックス 376"/>
        <xdr:cNvSpPr txBox="1"/>
      </xdr:nvSpPr>
      <xdr:spPr>
        <a:xfrm>
          <a:off x="8483111" y="91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24199</xdr:rowOff>
    </xdr:from>
    <xdr:to>
      <xdr:col>41</xdr:col>
      <xdr:colOff>101600</xdr:colOff>
      <xdr:row>55</xdr:row>
      <xdr:rowOff>125799</xdr:rowOff>
    </xdr:to>
    <xdr:sp macro="" textlink="">
      <xdr:nvSpPr>
        <xdr:cNvPr id="378" name="楕円 377"/>
        <xdr:cNvSpPr/>
      </xdr:nvSpPr>
      <xdr:spPr>
        <a:xfrm>
          <a:off x="7810500" y="94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142326</xdr:rowOff>
    </xdr:from>
    <xdr:ext cx="534377" cy="259045"/>
    <xdr:sp macro="" textlink="">
      <xdr:nvSpPr>
        <xdr:cNvPr id="379" name="テキスト ボックス 378"/>
        <xdr:cNvSpPr txBox="1"/>
      </xdr:nvSpPr>
      <xdr:spPr>
        <a:xfrm>
          <a:off x="7594111" y="92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30714</xdr:rowOff>
    </xdr:from>
    <xdr:to>
      <xdr:col>36</xdr:col>
      <xdr:colOff>165100</xdr:colOff>
      <xdr:row>55</xdr:row>
      <xdr:rowOff>132314</xdr:rowOff>
    </xdr:to>
    <xdr:sp macro="" textlink="">
      <xdr:nvSpPr>
        <xdr:cNvPr id="380" name="楕円 379"/>
        <xdr:cNvSpPr/>
      </xdr:nvSpPr>
      <xdr:spPr>
        <a:xfrm>
          <a:off x="6921500" y="94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148841</xdr:rowOff>
    </xdr:from>
    <xdr:ext cx="534377" cy="259045"/>
    <xdr:sp macro="" textlink="">
      <xdr:nvSpPr>
        <xdr:cNvPr id="381" name="テキスト ボックス 380"/>
        <xdr:cNvSpPr txBox="1"/>
      </xdr:nvSpPr>
      <xdr:spPr>
        <a:xfrm>
          <a:off x="6705111" y="92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112943</xdr:rowOff>
    </xdr:from>
    <xdr:to>
      <xdr:col>55</xdr:col>
      <xdr:colOff>0</xdr:colOff>
      <xdr:row>79</xdr:row>
      <xdr:rowOff>27141</xdr:rowOff>
    </xdr:to>
    <xdr:cxnSp macro="">
      <xdr:nvCxnSpPr>
        <xdr:cNvPr id="412" name="直線コネクタ 411"/>
        <xdr:cNvCxnSpPr/>
      </xdr:nvCxnSpPr>
      <xdr:spPr>
        <a:xfrm>
          <a:off x="9639300" y="13486043"/>
          <a:ext cx="838200" cy="8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112943</xdr:rowOff>
    </xdr:from>
    <xdr:to>
      <xdr:col>50</xdr:col>
      <xdr:colOff>114300</xdr:colOff>
      <xdr:row>78</xdr:row>
      <xdr:rowOff>117526</xdr:rowOff>
    </xdr:to>
    <xdr:cxnSp macro="">
      <xdr:nvCxnSpPr>
        <xdr:cNvPr id="415" name="直線コネクタ 414"/>
        <xdr:cNvCxnSpPr/>
      </xdr:nvCxnSpPr>
      <xdr:spPr>
        <a:xfrm flipV="1">
          <a:off x="8750300" y="13486043"/>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26956</xdr:rowOff>
    </xdr:from>
    <xdr:to>
      <xdr:col>45</xdr:col>
      <xdr:colOff>177800</xdr:colOff>
      <xdr:row>78</xdr:row>
      <xdr:rowOff>117526</xdr:rowOff>
    </xdr:to>
    <xdr:cxnSp macro="">
      <xdr:nvCxnSpPr>
        <xdr:cNvPr id="418" name="直線コネクタ 417"/>
        <xdr:cNvCxnSpPr/>
      </xdr:nvCxnSpPr>
      <xdr:spPr>
        <a:xfrm>
          <a:off x="7861300" y="13400056"/>
          <a:ext cx="889000" cy="9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154636</xdr:rowOff>
    </xdr:from>
    <xdr:to>
      <xdr:col>41</xdr:col>
      <xdr:colOff>50800</xdr:colOff>
      <xdr:row>78</xdr:row>
      <xdr:rowOff>26956</xdr:rowOff>
    </xdr:to>
    <xdr:cxnSp macro="">
      <xdr:nvCxnSpPr>
        <xdr:cNvPr id="421" name="直線コネクタ 420"/>
        <xdr:cNvCxnSpPr/>
      </xdr:nvCxnSpPr>
      <xdr:spPr>
        <a:xfrm>
          <a:off x="6972300" y="13013386"/>
          <a:ext cx="889000" cy="38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147791</xdr:rowOff>
    </xdr:from>
    <xdr:to>
      <xdr:col>55</xdr:col>
      <xdr:colOff>50800</xdr:colOff>
      <xdr:row>79</xdr:row>
      <xdr:rowOff>77941</xdr:rowOff>
    </xdr:to>
    <xdr:sp macro="" textlink="">
      <xdr:nvSpPr>
        <xdr:cNvPr id="431" name="楕円 430"/>
        <xdr:cNvSpPr/>
      </xdr:nvSpPr>
      <xdr:spPr>
        <a:xfrm>
          <a:off x="10426700" y="135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62718</xdr:rowOff>
    </xdr:from>
    <xdr:ext cx="469744" cy="259045"/>
    <xdr:sp macro="" textlink="">
      <xdr:nvSpPr>
        <xdr:cNvPr id="432" name="普通建設事業費 （ うち新規整備　）該当値テキスト"/>
        <xdr:cNvSpPr txBox="1"/>
      </xdr:nvSpPr>
      <xdr:spPr>
        <a:xfrm>
          <a:off x="10528300" y="1343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62143</xdr:rowOff>
    </xdr:from>
    <xdr:to>
      <xdr:col>50</xdr:col>
      <xdr:colOff>165100</xdr:colOff>
      <xdr:row>78</xdr:row>
      <xdr:rowOff>163743</xdr:rowOff>
    </xdr:to>
    <xdr:sp macro="" textlink="">
      <xdr:nvSpPr>
        <xdr:cNvPr id="433" name="楕円 432"/>
        <xdr:cNvSpPr/>
      </xdr:nvSpPr>
      <xdr:spPr>
        <a:xfrm>
          <a:off x="9588500" y="134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154870</xdr:rowOff>
    </xdr:from>
    <xdr:ext cx="534377" cy="259045"/>
    <xdr:sp macro="" textlink="">
      <xdr:nvSpPr>
        <xdr:cNvPr id="434" name="テキスト ボックス 433"/>
        <xdr:cNvSpPr txBox="1"/>
      </xdr:nvSpPr>
      <xdr:spPr>
        <a:xfrm>
          <a:off x="9372111" y="135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66726</xdr:rowOff>
    </xdr:from>
    <xdr:to>
      <xdr:col>46</xdr:col>
      <xdr:colOff>38100</xdr:colOff>
      <xdr:row>78</xdr:row>
      <xdr:rowOff>168326</xdr:rowOff>
    </xdr:to>
    <xdr:sp macro="" textlink="">
      <xdr:nvSpPr>
        <xdr:cNvPr id="435" name="楕円 434"/>
        <xdr:cNvSpPr/>
      </xdr:nvSpPr>
      <xdr:spPr>
        <a:xfrm>
          <a:off x="8699500" y="134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159453</xdr:rowOff>
    </xdr:from>
    <xdr:ext cx="534377" cy="259045"/>
    <xdr:sp macro="" textlink="">
      <xdr:nvSpPr>
        <xdr:cNvPr id="436" name="テキスト ボックス 435"/>
        <xdr:cNvSpPr txBox="1"/>
      </xdr:nvSpPr>
      <xdr:spPr>
        <a:xfrm>
          <a:off x="8483111" y="1353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147606</xdr:rowOff>
    </xdr:from>
    <xdr:to>
      <xdr:col>41</xdr:col>
      <xdr:colOff>101600</xdr:colOff>
      <xdr:row>78</xdr:row>
      <xdr:rowOff>77756</xdr:rowOff>
    </xdr:to>
    <xdr:sp macro="" textlink="">
      <xdr:nvSpPr>
        <xdr:cNvPr id="437" name="楕円 436"/>
        <xdr:cNvSpPr/>
      </xdr:nvSpPr>
      <xdr:spPr>
        <a:xfrm>
          <a:off x="7810500" y="133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68883</xdr:rowOff>
    </xdr:from>
    <xdr:ext cx="534377" cy="259045"/>
    <xdr:sp macro="" textlink="">
      <xdr:nvSpPr>
        <xdr:cNvPr id="438" name="テキスト ボックス 437"/>
        <xdr:cNvSpPr txBox="1"/>
      </xdr:nvSpPr>
      <xdr:spPr>
        <a:xfrm>
          <a:off x="7594111" y="134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103836</xdr:rowOff>
    </xdr:from>
    <xdr:to>
      <xdr:col>36</xdr:col>
      <xdr:colOff>165100</xdr:colOff>
      <xdr:row>76</xdr:row>
      <xdr:rowOff>33986</xdr:rowOff>
    </xdr:to>
    <xdr:sp macro="" textlink="">
      <xdr:nvSpPr>
        <xdr:cNvPr id="439" name="楕円 438"/>
        <xdr:cNvSpPr/>
      </xdr:nvSpPr>
      <xdr:spPr>
        <a:xfrm>
          <a:off x="6921500" y="129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50513</xdr:rowOff>
    </xdr:from>
    <xdr:ext cx="534377" cy="259045"/>
    <xdr:sp macro="" textlink="">
      <xdr:nvSpPr>
        <xdr:cNvPr id="440" name="テキスト ボックス 439"/>
        <xdr:cNvSpPr txBox="1"/>
      </xdr:nvSpPr>
      <xdr:spPr>
        <a:xfrm>
          <a:off x="6705111" y="127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44780</xdr:rowOff>
    </xdr:from>
    <xdr:to>
      <xdr:col>55</xdr:col>
      <xdr:colOff>0</xdr:colOff>
      <xdr:row>96</xdr:row>
      <xdr:rowOff>48374</xdr:rowOff>
    </xdr:to>
    <xdr:cxnSp macro="">
      <xdr:nvCxnSpPr>
        <xdr:cNvPr id="469" name="直線コネクタ 468"/>
        <xdr:cNvCxnSpPr/>
      </xdr:nvCxnSpPr>
      <xdr:spPr>
        <a:xfrm>
          <a:off x="9639300" y="16503980"/>
          <a:ext cx="8382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95238</xdr:rowOff>
    </xdr:from>
    <xdr:to>
      <xdr:col>50</xdr:col>
      <xdr:colOff>114300</xdr:colOff>
      <xdr:row>96</xdr:row>
      <xdr:rowOff>44780</xdr:rowOff>
    </xdr:to>
    <xdr:cxnSp macro="">
      <xdr:nvCxnSpPr>
        <xdr:cNvPr id="472" name="直線コネクタ 471"/>
        <xdr:cNvCxnSpPr/>
      </xdr:nvCxnSpPr>
      <xdr:spPr>
        <a:xfrm>
          <a:off x="8750300" y="16040088"/>
          <a:ext cx="889000" cy="46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87698</xdr:rowOff>
    </xdr:from>
    <xdr:ext cx="534377" cy="259045"/>
    <xdr:sp macro="" textlink="">
      <xdr:nvSpPr>
        <xdr:cNvPr id="474" name="テキスト ボックス 473"/>
        <xdr:cNvSpPr txBox="1"/>
      </xdr:nvSpPr>
      <xdr:spPr>
        <a:xfrm>
          <a:off x="9372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95238</xdr:rowOff>
    </xdr:from>
    <xdr:to>
      <xdr:col>45</xdr:col>
      <xdr:colOff>177800</xdr:colOff>
      <xdr:row>95</xdr:row>
      <xdr:rowOff>108280</xdr:rowOff>
    </xdr:to>
    <xdr:cxnSp macro="">
      <xdr:nvCxnSpPr>
        <xdr:cNvPr id="475" name="直線コネクタ 474"/>
        <xdr:cNvCxnSpPr/>
      </xdr:nvCxnSpPr>
      <xdr:spPr>
        <a:xfrm flipV="1">
          <a:off x="7861300" y="16040088"/>
          <a:ext cx="889000" cy="3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108280</xdr:rowOff>
    </xdr:from>
    <xdr:to>
      <xdr:col>41</xdr:col>
      <xdr:colOff>50800</xdr:colOff>
      <xdr:row>97</xdr:row>
      <xdr:rowOff>97701</xdr:rowOff>
    </xdr:to>
    <xdr:cxnSp macro="">
      <xdr:nvCxnSpPr>
        <xdr:cNvPr id="478" name="直線コネクタ 477"/>
        <xdr:cNvCxnSpPr/>
      </xdr:nvCxnSpPr>
      <xdr:spPr>
        <a:xfrm flipV="1">
          <a:off x="6972300" y="16396030"/>
          <a:ext cx="889000" cy="3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169024</xdr:rowOff>
    </xdr:from>
    <xdr:to>
      <xdr:col>55</xdr:col>
      <xdr:colOff>50800</xdr:colOff>
      <xdr:row>96</xdr:row>
      <xdr:rowOff>99174</xdr:rowOff>
    </xdr:to>
    <xdr:sp macro="" textlink="">
      <xdr:nvSpPr>
        <xdr:cNvPr id="488" name="楕円 487"/>
        <xdr:cNvSpPr/>
      </xdr:nvSpPr>
      <xdr:spPr>
        <a:xfrm>
          <a:off x="10426700" y="164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20451</xdr:rowOff>
    </xdr:from>
    <xdr:ext cx="534377" cy="259045"/>
    <xdr:sp macro="" textlink="">
      <xdr:nvSpPr>
        <xdr:cNvPr id="489" name="普通建設事業費 （ うち更新整備　）該当値テキスト"/>
        <xdr:cNvSpPr txBox="1"/>
      </xdr:nvSpPr>
      <xdr:spPr>
        <a:xfrm>
          <a:off x="10528300" y="163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165430</xdr:rowOff>
    </xdr:from>
    <xdr:to>
      <xdr:col>50</xdr:col>
      <xdr:colOff>165100</xdr:colOff>
      <xdr:row>96</xdr:row>
      <xdr:rowOff>95580</xdr:rowOff>
    </xdr:to>
    <xdr:sp macro="" textlink="">
      <xdr:nvSpPr>
        <xdr:cNvPr id="490" name="楕円 489"/>
        <xdr:cNvSpPr/>
      </xdr:nvSpPr>
      <xdr:spPr>
        <a:xfrm>
          <a:off x="9588500" y="1645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112107</xdr:rowOff>
    </xdr:from>
    <xdr:ext cx="534377" cy="259045"/>
    <xdr:sp macro="" textlink="">
      <xdr:nvSpPr>
        <xdr:cNvPr id="491" name="テキスト ボックス 490"/>
        <xdr:cNvSpPr txBox="1"/>
      </xdr:nvSpPr>
      <xdr:spPr>
        <a:xfrm>
          <a:off x="9372111" y="1622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44438</xdr:rowOff>
    </xdr:from>
    <xdr:to>
      <xdr:col>46</xdr:col>
      <xdr:colOff>38100</xdr:colOff>
      <xdr:row>93</xdr:row>
      <xdr:rowOff>146038</xdr:rowOff>
    </xdr:to>
    <xdr:sp macro="" textlink="">
      <xdr:nvSpPr>
        <xdr:cNvPr id="492" name="楕円 491"/>
        <xdr:cNvSpPr/>
      </xdr:nvSpPr>
      <xdr:spPr>
        <a:xfrm>
          <a:off x="8699500" y="159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162565</xdr:rowOff>
    </xdr:from>
    <xdr:ext cx="534377" cy="259045"/>
    <xdr:sp macro="" textlink="">
      <xdr:nvSpPr>
        <xdr:cNvPr id="493" name="テキスト ボックス 492"/>
        <xdr:cNvSpPr txBox="1"/>
      </xdr:nvSpPr>
      <xdr:spPr>
        <a:xfrm>
          <a:off x="8483111" y="157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57480</xdr:rowOff>
    </xdr:from>
    <xdr:to>
      <xdr:col>41</xdr:col>
      <xdr:colOff>101600</xdr:colOff>
      <xdr:row>95</xdr:row>
      <xdr:rowOff>159080</xdr:rowOff>
    </xdr:to>
    <xdr:sp macro="" textlink="">
      <xdr:nvSpPr>
        <xdr:cNvPr id="494" name="楕円 493"/>
        <xdr:cNvSpPr/>
      </xdr:nvSpPr>
      <xdr:spPr>
        <a:xfrm>
          <a:off x="7810500" y="163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4157</xdr:rowOff>
    </xdr:from>
    <xdr:ext cx="534377" cy="259045"/>
    <xdr:sp macro="" textlink="">
      <xdr:nvSpPr>
        <xdr:cNvPr id="495" name="テキスト ボックス 494"/>
        <xdr:cNvSpPr txBox="1"/>
      </xdr:nvSpPr>
      <xdr:spPr>
        <a:xfrm>
          <a:off x="7594111" y="161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46901</xdr:rowOff>
    </xdr:from>
    <xdr:to>
      <xdr:col>36</xdr:col>
      <xdr:colOff>165100</xdr:colOff>
      <xdr:row>97</xdr:row>
      <xdr:rowOff>148501</xdr:rowOff>
    </xdr:to>
    <xdr:sp macro="" textlink="">
      <xdr:nvSpPr>
        <xdr:cNvPr id="496" name="楕円 495"/>
        <xdr:cNvSpPr/>
      </xdr:nvSpPr>
      <xdr:spPr>
        <a:xfrm>
          <a:off x="6921500" y="166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165028</xdr:rowOff>
    </xdr:from>
    <xdr:ext cx="534377" cy="259045"/>
    <xdr:sp macro="" textlink="">
      <xdr:nvSpPr>
        <xdr:cNvPr id="497" name="テキスト ボックス 496"/>
        <xdr:cNvSpPr txBox="1"/>
      </xdr:nvSpPr>
      <xdr:spPr>
        <a:xfrm>
          <a:off x="6705111" y="164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11086</xdr:rowOff>
    </xdr:from>
    <xdr:to>
      <xdr:col>85</xdr:col>
      <xdr:colOff>127000</xdr:colOff>
      <xdr:row>39</xdr:row>
      <xdr:rowOff>37223</xdr:rowOff>
    </xdr:to>
    <xdr:cxnSp macro="">
      <xdr:nvCxnSpPr>
        <xdr:cNvPr id="526" name="直線コネクタ 525"/>
        <xdr:cNvCxnSpPr/>
      </xdr:nvCxnSpPr>
      <xdr:spPr>
        <a:xfrm flipV="1">
          <a:off x="15481300" y="6697636"/>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33610</xdr:rowOff>
    </xdr:from>
    <xdr:to>
      <xdr:col>81</xdr:col>
      <xdr:colOff>50800</xdr:colOff>
      <xdr:row>39</xdr:row>
      <xdr:rowOff>37223</xdr:rowOff>
    </xdr:to>
    <xdr:cxnSp macro="">
      <xdr:nvCxnSpPr>
        <xdr:cNvPr id="529" name="直線コネクタ 528"/>
        <xdr:cNvCxnSpPr/>
      </xdr:nvCxnSpPr>
      <xdr:spPr>
        <a:xfrm>
          <a:off x="14592300" y="6720160"/>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1" name="テキスト ボックス 530"/>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32426</xdr:rowOff>
    </xdr:from>
    <xdr:to>
      <xdr:col>76</xdr:col>
      <xdr:colOff>114300</xdr:colOff>
      <xdr:row>39</xdr:row>
      <xdr:rowOff>33610</xdr:rowOff>
    </xdr:to>
    <xdr:cxnSp macro="">
      <xdr:nvCxnSpPr>
        <xdr:cNvPr id="532" name="直線コネクタ 531"/>
        <xdr:cNvCxnSpPr/>
      </xdr:nvCxnSpPr>
      <xdr:spPr>
        <a:xfrm>
          <a:off x="13703300" y="6718976"/>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79603</xdr:rowOff>
    </xdr:from>
    <xdr:ext cx="469744" cy="259045"/>
    <xdr:sp macro="" textlink="">
      <xdr:nvSpPr>
        <xdr:cNvPr id="534" name="テキスト ボックス 533"/>
        <xdr:cNvSpPr txBox="1"/>
      </xdr:nvSpPr>
      <xdr:spPr>
        <a:xfrm>
          <a:off x="14357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19803</xdr:rowOff>
    </xdr:from>
    <xdr:to>
      <xdr:col>71</xdr:col>
      <xdr:colOff>177800</xdr:colOff>
      <xdr:row>39</xdr:row>
      <xdr:rowOff>32426</xdr:rowOff>
    </xdr:to>
    <xdr:cxnSp macro="">
      <xdr:nvCxnSpPr>
        <xdr:cNvPr id="535" name="直線コネクタ 534"/>
        <xdr:cNvCxnSpPr/>
      </xdr:nvCxnSpPr>
      <xdr:spPr>
        <a:xfrm>
          <a:off x="12814300" y="6706353"/>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82738</xdr:rowOff>
    </xdr:from>
    <xdr:ext cx="378565" cy="259045"/>
    <xdr:sp macro="" textlink="">
      <xdr:nvSpPr>
        <xdr:cNvPr id="537" name="テキスト ボックス 536"/>
        <xdr:cNvSpPr txBox="1"/>
      </xdr:nvSpPr>
      <xdr:spPr>
        <a:xfrm>
          <a:off x="13514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81272</xdr:rowOff>
    </xdr:from>
    <xdr:ext cx="469744" cy="259045"/>
    <xdr:sp macro="" textlink="">
      <xdr:nvSpPr>
        <xdr:cNvPr id="539" name="テキスト ボックス 538"/>
        <xdr:cNvSpPr txBox="1"/>
      </xdr:nvSpPr>
      <xdr:spPr>
        <a:xfrm>
          <a:off x="12579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131736</xdr:rowOff>
    </xdr:from>
    <xdr:to>
      <xdr:col>85</xdr:col>
      <xdr:colOff>177800</xdr:colOff>
      <xdr:row>39</xdr:row>
      <xdr:rowOff>61886</xdr:rowOff>
    </xdr:to>
    <xdr:sp macro="" textlink="">
      <xdr:nvSpPr>
        <xdr:cNvPr id="545" name="楕円 544"/>
        <xdr:cNvSpPr/>
      </xdr:nvSpPr>
      <xdr:spPr>
        <a:xfrm>
          <a:off x="16268700" y="664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91113</xdr:rowOff>
    </xdr:from>
    <xdr:ext cx="469744" cy="259045"/>
    <xdr:sp macro="" textlink="">
      <xdr:nvSpPr>
        <xdr:cNvPr id="546" name="災害復旧事業費該当値テキスト"/>
        <xdr:cNvSpPr txBox="1"/>
      </xdr:nvSpPr>
      <xdr:spPr>
        <a:xfrm>
          <a:off x="16370300" y="643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157873</xdr:rowOff>
    </xdr:from>
    <xdr:to>
      <xdr:col>81</xdr:col>
      <xdr:colOff>101600</xdr:colOff>
      <xdr:row>39</xdr:row>
      <xdr:rowOff>88023</xdr:rowOff>
    </xdr:to>
    <xdr:sp macro="" textlink="">
      <xdr:nvSpPr>
        <xdr:cNvPr id="547" name="楕円 546"/>
        <xdr:cNvSpPr/>
      </xdr:nvSpPr>
      <xdr:spPr>
        <a:xfrm>
          <a:off x="15430500" y="66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104550</xdr:rowOff>
    </xdr:from>
    <xdr:ext cx="469744" cy="259045"/>
    <xdr:sp macro="" textlink="">
      <xdr:nvSpPr>
        <xdr:cNvPr id="548" name="テキスト ボックス 547"/>
        <xdr:cNvSpPr txBox="1"/>
      </xdr:nvSpPr>
      <xdr:spPr>
        <a:xfrm>
          <a:off x="15246428" y="6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154260</xdr:rowOff>
    </xdr:from>
    <xdr:to>
      <xdr:col>76</xdr:col>
      <xdr:colOff>165100</xdr:colOff>
      <xdr:row>39</xdr:row>
      <xdr:rowOff>84410</xdr:rowOff>
    </xdr:to>
    <xdr:sp macro="" textlink="">
      <xdr:nvSpPr>
        <xdr:cNvPr id="549" name="楕円 548"/>
        <xdr:cNvSpPr/>
      </xdr:nvSpPr>
      <xdr:spPr>
        <a:xfrm>
          <a:off x="14541500" y="66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100938</xdr:rowOff>
    </xdr:from>
    <xdr:ext cx="469744" cy="259045"/>
    <xdr:sp macro="" textlink="">
      <xdr:nvSpPr>
        <xdr:cNvPr id="550" name="テキスト ボックス 549"/>
        <xdr:cNvSpPr txBox="1"/>
      </xdr:nvSpPr>
      <xdr:spPr>
        <a:xfrm>
          <a:off x="14357428" y="644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153076</xdr:rowOff>
    </xdr:from>
    <xdr:to>
      <xdr:col>72</xdr:col>
      <xdr:colOff>38100</xdr:colOff>
      <xdr:row>39</xdr:row>
      <xdr:rowOff>83226</xdr:rowOff>
    </xdr:to>
    <xdr:sp macro="" textlink="">
      <xdr:nvSpPr>
        <xdr:cNvPr id="551" name="楕円 550"/>
        <xdr:cNvSpPr/>
      </xdr:nvSpPr>
      <xdr:spPr>
        <a:xfrm>
          <a:off x="13652500" y="66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99753</xdr:rowOff>
    </xdr:from>
    <xdr:ext cx="469744" cy="259045"/>
    <xdr:sp macro="" textlink="">
      <xdr:nvSpPr>
        <xdr:cNvPr id="552" name="テキスト ボックス 551"/>
        <xdr:cNvSpPr txBox="1"/>
      </xdr:nvSpPr>
      <xdr:spPr>
        <a:xfrm>
          <a:off x="13468428" y="644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140453</xdr:rowOff>
    </xdr:from>
    <xdr:to>
      <xdr:col>67</xdr:col>
      <xdr:colOff>101600</xdr:colOff>
      <xdr:row>39</xdr:row>
      <xdr:rowOff>70603</xdr:rowOff>
    </xdr:to>
    <xdr:sp macro="" textlink="">
      <xdr:nvSpPr>
        <xdr:cNvPr id="553" name="楕円 552"/>
        <xdr:cNvSpPr/>
      </xdr:nvSpPr>
      <xdr:spPr>
        <a:xfrm>
          <a:off x="12763500" y="66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87130</xdr:rowOff>
    </xdr:from>
    <xdr:ext cx="469744" cy="259045"/>
    <xdr:sp macro="" textlink="">
      <xdr:nvSpPr>
        <xdr:cNvPr id="554" name="テキスト ボックス 553"/>
        <xdr:cNvSpPr txBox="1"/>
      </xdr:nvSpPr>
      <xdr:spPr>
        <a:xfrm>
          <a:off x="12579428" y="643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46469</xdr:rowOff>
    </xdr:from>
    <xdr:to>
      <xdr:col>85</xdr:col>
      <xdr:colOff>127000</xdr:colOff>
      <xdr:row>74</xdr:row>
      <xdr:rowOff>110274</xdr:rowOff>
    </xdr:to>
    <xdr:cxnSp macro="">
      <xdr:nvCxnSpPr>
        <xdr:cNvPr id="632" name="直線コネクタ 631"/>
        <xdr:cNvCxnSpPr/>
      </xdr:nvCxnSpPr>
      <xdr:spPr>
        <a:xfrm flipV="1">
          <a:off x="15481300" y="12733769"/>
          <a:ext cx="838200" cy="6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110274</xdr:rowOff>
    </xdr:from>
    <xdr:to>
      <xdr:col>81</xdr:col>
      <xdr:colOff>50800</xdr:colOff>
      <xdr:row>74</xdr:row>
      <xdr:rowOff>171158</xdr:rowOff>
    </xdr:to>
    <xdr:cxnSp macro="">
      <xdr:nvCxnSpPr>
        <xdr:cNvPr id="635" name="直線コネクタ 634"/>
        <xdr:cNvCxnSpPr/>
      </xdr:nvCxnSpPr>
      <xdr:spPr>
        <a:xfrm flipV="1">
          <a:off x="14592300" y="12797574"/>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128969</xdr:rowOff>
    </xdr:from>
    <xdr:to>
      <xdr:col>76</xdr:col>
      <xdr:colOff>114300</xdr:colOff>
      <xdr:row>74</xdr:row>
      <xdr:rowOff>171158</xdr:rowOff>
    </xdr:to>
    <xdr:cxnSp macro="">
      <xdr:nvCxnSpPr>
        <xdr:cNvPr id="638" name="直線コネクタ 637"/>
        <xdr:cNvCxnSpPr/>
      </xdr:nvCxnSpPr>
      <xdr:spPr>
        <a:xfrm>
          <a:off x="13703300" y="12816269"/>
          <a:ext cx="889000" cy="4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115774</xdr:rowOff>
    </xdr:from>
    <xdr:to>
      <xdr:col>71</xdr:col>
      <xdr:colOff>177800</xdr:colOff>
      <xdr:row>74</xdr:row>
      <xdr:rowOff>128969</xdr:rowOff>
    </xdr:to>
    <xdr:cxnSp macro="">
      <xdr:nvCxnSpPr>
        <xdr:cNvPr id="641" name="直線コネクタ 640"/>
        <xdr:cNvCxnSpPr/>
      </xdr:nvCxnSpPr>
      <xdr:spPr>
        <a:xfrm>
          <a:off x="12814300" y="12803074"/>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167119</xdr:rowOff>
    </xdr:from>
    <xdr:to>
      <xdr:col>85</xdr:col>
      <xdr:colOff>177800</xdr:colOff>
      <xdr:row>74</xdr:row>
      <xdr:rowOff>97269</xdr:rowOff>
    </xdr:to>
    <xdr:sp macro="" textlink="">
      <xdr:nvSpPr>
        <xdr:cNvPr id="651" name="楕円 650"/>
        <xdr:cNvSpPr/>
      </xdr:nvSpPr>
      <xdr:spPr>
        <a:xfrm>
          <a:off x="16268700" y="126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18546</xdr:rowOff>
    </xdr:from>
    <xdr:ext cx="534377" cy="259045"/>
    <xdr:sp macro="" textlink="">
      <xdr:nvSpPr>
        <xdr:cNvPr id="652" name="公債費該当値テキスト"/>
        <xdr:cNvSpPr txBox="1"/>
      </xdr:nvSpPr>
      <xdr:spPr>
        <a:xfrm>
          <a:off x="16370300" y="1253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59474</xdr:rowOff>
    </xdr:from>
    <xdr:to>
      <xdr:col>81</xdr:col>
      <xdr:colOff>101600</xdr:colOff>
      <xdr:row>74</xdr:row>
      <xdr:rowOff>161074</xdr:rowOff>
    </xdr:to>
    <xdr:sp macro="" textlink="">
      <xdr:nvSpPr>
        <xdr:cNvPr id="653" name="楕円 652"/>
        <xdr:cNvSpPr/>
      </xdr:nvSpPr>
      <xdr:spPr>
        <a:xfrm>
          <a:off x="15430500" y="127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6151</xdr:rowOff>
    </xdr:from>
    <xdr:ext cx="534377" cy="259045"/>
    <xdr:sp macro="" textlink="">
      <xdr:nvSpPr>
        <xdr:cNvPr id="654" name="テキスト ボックス 653"/>
        <xdr:cNvSpPr txBox="1"/>
      </xdr:nvSpPr>
      <xdr:spPr>
        <a:xfrm>
          <a:off x="15214111" y="125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120358</xdr:rowOff>
    </xdr:from>
    <xdr:to>
      <xdr:col>76</xdr:col>
      <xdr:colOff>165100</xdr:colOff>
      <xdr:row>75</xdr:row>
      <xdr:rowOff>50508</xdr:rowOff>
    </xdr:to>
    <xdr:sp macro="" textlink="">
      <xdr:nvSpPr>
        <xdr:cNvPr id="655" name="楕円 654"/>
        <xdr:cNvSpPr/>
      </xdr:nvSpPr>
      <xdr:spPr>
        <a:xfrm>
          <a:off x="14541500" y="128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67035</xdr:rowOff>
    </xdr:from>
    <xdr:ext cx="534377" cy="259045"/>
    <xdr:sp macro="" textlink="">
      <xdr:nvSpPr>
        <xdr:cNvPr id="656" name="テキスト ボックス 655"/>
        <xdr:cNvSpPr txBox="1"/>
      </xdr:nvSpPr>
      <xdr:spPr>
        <a:xfrm>
          <a:off x="14325111" y="125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78169</xdr:rowOff>
    </xdr:from>
    <xdr:to>
      <xdr:col>72</xdr:col>
      <xdr:colOff>38100</xdr:colOff>
      <xdr:row>75</xdr:row>
      <xdr:rowOff>8319</xdr:rowOff>
    </xdr:to>
    <xdr:sp macro="" textlink="">
      <xdr:nvSpPr>
        <xdr:cNvPr id="657" name="楕円 656"/>
        <xdr:cNvSpPr/>
      </xdr:nvSpPr>
      <xdr:spPr>
        <a:xfrm>
          <a:off x="13652500" y="127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24846</xdr:rowOff>
    </xdr:from>
    <xdr:ext cx="534377" cy="259045"/>
    <xdr:sp macro="" textlink="">
      <xdr:nvSpPr>
        <xdr:cNvPr id="658" name="テキスト ボックス 657"/>
        <xdr:cNvSpPr txBox="1"/>
      </xdr:nvSpPr>
      <xdr:spPr>
        <a:xfrm>
          <a:off x="13436111" y="125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64974</xdr:rowOff>
    </xdr:from>
    <xdr:to>
      <xdr:col>67</xdr:col>
      <xdr:colOff>101600</xdr:colOff>
      <xdr:row>74</xdr:row>
      <xdr:rowOff>166574</xdr:rowOff>
    </xdr:to>
    <xdr:sp macro="" textlink="">
      <xdr:nvSpPr>
        <xdr:cNvPr id="659" name="楕円 658"/>
        <xdr:cNvSpPr/>
      </xdr:nvSpPr>
      <xdr:spPr>
        <a:xfrm>
          <a:off x="12763500" y="127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11651</xdr:rowOff>
    </xdr:from>
    <xdr:ext cx="534377" cy="259045"/>
    <xdr:sp macro="" textlink="">
      <xdr:nvSpPr>
        <xdr:cNvPr id="660" name="テキスト ボックス 659"/>
        <xdr:cNvSpPr txBox="1"/>
      </xdr:nvSpPr>
      <xdr:spPr>
        <a:xfrm>
          <a:off x="12547111" y="1252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13258</xdr:rowOff>
    </xdr:from>
    <xdr:to>
      <xdr:col>85</xdr:col>
      <xdr:colOff>127000</xdr:colOff>
      <xdr:row>99</xdr:row>
      <xdr:rowOff>17148</xdr:rowOff>
    </xdr:to>
    <xdr:cxnSp macro="">
      <xdr:nvCxnSpPr>
        <xdr:cNvPr id="689" name="直線コネクタ 688"/>
        <xdr:cNvCxnSpPr/>
      </xdr:nvCxnSpPr>
      <xdr:spPr>
        <a:xfrm flipV="1">
          <a:off x="15481300" y="16986808"/>
          <a:ext cx="8382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7531</xdr:rowOff>
    </xdr:from>
    <xdr:to>
      <xdr:col>81</xdr:col>
      <xdr:colOff>50800</xdr:colOff>
      <xdr:row>99</xdr:row>
      <xdr:rowOff>17148</xdr:rowOff>
    </xdr:to>
    <xdr:cxnSp macro="">
      <xdr:nvCxnSpPr>
        <xdr:cNvPr id="692" name="直線コネクタ 691"/>
        <xdr:cNvCxnSpPr/>
      </xdr:nvCxnSpPr>
      <xdr:spPr>
        <a:xfrm>
          <a:off x="14592300" y="16981081"/>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4417</xdr:rowOff>
    </xdr:from>
    <xdr:to>
      <xdr:col>76</xdr:col>
      <xdr:colOff>114300</xdr:colOff>
      <xdr:row>99</xdr:row>
      <xdr:rowOff>7531</xdr:rowOff>
    </xdr:to>
    <xdr:cxnSp macro="">
      <xdr:nvCxnSpPr>
        <xdr:cNvPr id="695" name="直線コネクタ 694"/>
        <xdr:cNvCxnSpPr/>
      </xdr:nvCxnSpPr>
      <xdr:spPr>
        <a:xfrm>
          <a:off x="13703300" y="16977967"/>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4417</xdr:rowOff>
    </xdr:from>
    <xdr:to>
      <xdr:col>71</xdr:col>
      <xdr:colOff>177800</xdr:colOff>
      <xdr:row>99</xdr:row>
      <xdr:rowOff>8201</xdr:rowOff>
    </xdr:to>
    <xdr:cxnSp macro="">
      <xdr:nvCxnSpPr>
        <xdr:cNvPr id="698" name="直線コネクタ 697"/>
        <xdr:cNvCxnSpPr/>
      </xdr:nvCxnSpPr>
      <xdr:spPr>
        <a:xfrm flipV="1">
          <a:off x="12814300" y="16977967"/>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133908</xdr:rowOff>
    </xdr:from>
    <xdr:to>
      <xdr:col>85</xdr:col>
      <xdr:colOff>177800</xdr:colOff>
      <xdr:row>99</xdr:row>
      <xdr:rowOff>64058</xdr:rowOff>
    </xdr:to>
    <xdr:sp macro="" textlink="">
      <xdr:nvSpPr>
        <xdr:cNvPr id="708" name="楕円 707"/>
        <xdr:cNvSpPr/>
      </xdr:nvSpPr>
      <xdr:spPr>
        <a:xfrm>
          <a:off x="16268700" y="169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137798</xdr:rowOff>
    </xdr:from>
    <xdr:to>
      <xdr:col>81</xdr:col>
      <xdr:colOff>101600</xdr:colOff>
      <xdr:row>99</xdr:row>
      <xdr:rowOff>67948</xdr:rowOff>
    </xdr:to>
    <xdr:sp macro="" textlink="">
      <xdr:nvSpPr>
        <xdr:cNvPr id="710" name="楕円 709"/>
        <xdr:cNvSpPr/>
      </xdr:nvSpPr>
      <xdr:spPr>
        <a:xfrm>
          <a:off x="15430500" y="1693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59075</xdr:rowOff>
    </xdr:from>
    <xdr:ext cx="534377" cy="259045"/>
    <xdr:sp macro="" textlink="">
      <xdr:nvSpPr>
        <xdr:cNvPr id="711" name="テキスト ボックス 710"/>
        <xdr:cNvSpPr txBox="1"/>
      </xdr:nvSpPr>
      <xdr:spPr>
        <a:xfrm>
          <a:off x="15214111" y="17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128181</xdr:rowOff>
    </xdr:from>
    <xdr:to>
      <xdr:col>76</xdr:col>
      <xdr:colOff>165100</xdr:colOff>
      <xdr:row>99</xdr:row>
      <xdr:rowOff>58331</xdr:rowOff>
    </xdr:to>
    <xdr:sp macro="" textlink="">
      <xdr:nvSpPr>
        <xdr:cNvPr id="712" name="楕円 711"/>
        <xdr:cNvSpPr/>
      </xdr:nvSpPr>
      <xdr:spPr>
        <a:xfrm>
          <a:off x="14541500" y="169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74858</xdr:rowOff>
    </xdr:from>
    <xdr:ext cx="534377" cy="259045"/>
    <xdr:sp macro="" textlink="">
      <xdr:nvSpPr>
        <xdr:cNvPr id="713" name="テキスト ボックス 712"/>
        <xdr:cNvSpPr txBox="1"/>
      </xdr:nvSpPr>
      <xdr:spPr>
        <a:xfrm>
          <a:off x="14325111" y="1670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125067</xdr:rowOff>
    </xdr:from>
    <xdr:to>
      <xdr:col>72</xdr:col>
      <xdr:colOff>38100</xdr:colOff>
      <xdr:row>99</xdr:row>
      <xdr:rowOff>55217</xdr:rowOff>
    </xdr:to>
    <xdr:sp macro="" textlink="">
      <xdr:nvSpPr>
        <xdr:cNvPr id="714" name="楕円 713"/>
        <xdr:cNvSpPr/>
      </xdr:nvSpPr>
      <xdr:spPr>
        <a:xfrm>
          <a:off x="13652500" y="1692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71744</xdr:rowOff>
    </xdr:from>
    <xdr:ext cx="534377" cy="259045"/>
    <xdr:sp macro="" textlink="">
      <xdr:nvSpPr>
        <xdr:cNvPr id="715" name="テキスト ボックス 714"/>
        <xdr:cNvSpPr txBox="1"/>
      </xdr:nvSpPr>
      <xdr:spPr>
        <a:xfrm>
          <a:off x="13436111" y="167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128851</xdr:rowOff>
    </xdr:from>
    <xdr:to>
      <xdr:col>67</xdr:col>
      <xdr:colOff>101600</xdr:colOff>
      <xdr:row>99</xdr:row>
      <xdr:rowOff>59001</xdr:rowOff>
    </xdr:to>
    <xdr:sp macro="" textlink="">
      <xdr:nvSpPr>
        <xdr:cNvPr id="716" name="楕円 715"/>
        <xdr:cNvSpPr/>
      </xdr:nvSpPr>
      <xdr:spPr>
        <a:xfrm>
          <a:off x="12763500" y="169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75528</xdr:rowOff>
    </xdr:from>
    <xdr:ext cx="534377" cy="259045"/>
    <xdr:sp macro="" textlink="">
      <xdr:nvSpPr>
        <xdr:cNvPr id="717" name="テキスト ボックス 716"/>
        <xdr:cNvSpPr txBox="1"/>
      </xdr:nvSpPr>
      <xdr:spPr>
        <a:xfrm>
          <a:off x="12547111" y="167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133253</xdr:rowOff>
    </xdr:from>
    <xdr:to>
      <xdr:col>116</xdr:col>
      <xdr:colOff>63500</xdr:colOff>
      <xdr:row>58</xdr:row>
      <xdr:rowOff>133390</xdr:rowOff>
    </xdr:to>
    <xdr:cxnSp macro="">
      <xdr:nvCxnSpPr>
        <xdr:cNvPr id="799" name="直線コネクタ 798"/>
        <xdr:cNvCxnSpPr/>
      </xdr:nvCxnSpPr>
      <xdr:spPr>
        <a:xfrm flipV="1">
          <a:off x="21323300" y="10077353"/>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133117</xdr:rowOff>
    </xdr:from>
    <xdr:to>
      <xdr:col>111</xdr:col>
      <xdr:colOff>177800</xdr:colOff>
      <xdr:row>58</xdr:row>
      <xdr:rowOff>133390</xdr:rowOff>
    </xdr:to>
    <xdr:cxnSp macro="">
      <xdr:nvCxnSpPr>
        <xdr:cNvPr id="802" name="直線コネクタ 801"/>
        <xdr:cNvCxnSpPr/>
      </xdr:nvCxnSpPr>
      <xdr:spPr>
        <a:xfrm>
          <a:off x="20434300" y="10077217"/>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132888</xdr:rowOff>
    </xdr:from>
    <xdr:to>
      <xdr:col>107</xdr:col>
      <xdr:colOff>50800</xdr:colOff>
      <xdr:row>58</xdr:row>
      <xdr:rowOff>133117</xdr:rowOff>
    </xdr:to>
    <xdr:cxnSp macro="">
      <xdr:nvCxnSpPr>
        <xdr:cNvPr id="805" name="直線コネクタ 804"/>
        <xdr:cNvCxnSpPr/>
      </xdr:nvCxnSpPr>
      <xdr:spPr>
        <a:xfrm>
          <a:off x="19545300" y="1007698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132888</xdr:rowOff>
    </xdr:from>
    <xdr:to>
      <xdr:col>102</xdr:col>
      <xdr:colOff>114300</xdr:colOff>
      <xdr:row>58</xdr:row>
      <xdr:rowOff>133117</xdr:rowOff>
    </xdr:to>
    <xdr:cxnSp macro="">
      <xdr:nvCxnSpPr>
        <xdr:cNvPr id="808" name="直線コネクタ 807"/>
        <xdr:cNvCxnSpPr/>
      </xdr:nvCxnSpPr>
      <xdr:spPr>
        <a:xfrm flipV="1">
          <a:off x="18656300" y="1007698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82453</xdr:rowOff>
    </xdr:from>
    <xdr:to>
      <xdr:col>116</xdr:col>
      <xdr:colOff>114300</xdr:colOff>
      <xdr:row>59</xdr:row>
      <xdr:rowOff>12603</xdr:rowOff>
    </xdr:to>
    <xdr:sp macro="" textlink="">
      <xdr:nvSpPr>
        <xdr:cNvPr id="818" name="楕円 817"/>
        <xdr:cNvSpPr/>
      </xdr:nvSpPr>
      <xdr:spPr>
        <a:xfrm>
          <a:off x="221107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82590</xdr:rowOff>
    </xdr:from>
    <xdr:to>
      <xdr:col>112</xdr:col>
      <xdr:colOff>38100</xdr:colOff>
      <xdr:row>59</xdr:row>
      <xdr:rowOff>12740</xdr:rowOff>
    </xdr:to>
    <xdr:sp macro="" textlink="">
      <xdr:nvSpPr>
        <xdr:cNvPr id="820" name="楕円 819"/>
        <xdr:cNvSpPr/>
      </xdr:nvSpPr>
      <xdr:spPr>
        <a:xfrm>
          <a:off x="21272500" y="100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3867</xdr:rowOff>
    </xdr:from>
    <xdr:ext cx="378565" cy="259045"/>
    <xdr:sp macro="" textlink="">
      <xdr:nvSpPr>
        <xdr:cNvPr id="821" name="テキスト ボックス 820"/>
        <xdr:cNvSpPr txBox="1"/>
      </xdr:nvSpPr>
      <xdr:spPr>
        <a:xfrm>
          <a:off x="21134017" y="10119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82317</xdr:rowOff>
    </xdr:from>
    <xdr:to>
      <xdr:col>107</xdr:col>
      <xdr:colOff>101600</xdr:colOff>
      <xdr:row>59</xdr:row>
      <xdr:rowOff>12467</xdr:rowOff>
    </xdr:to>
    <xdr:sp macro="" textlink="">
      <xdr:nvSpPr>
        <xdr:cNvPr id="822" name="楕円 821"/>
        <xdr:cNvSpPr/>
      </xdr:nvSpPr>
      <xdr:spPr>
        <a:xfrm>
          <a:off x="20383500" y="100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3594</xdr:rowOff>
    </xdr:from>
    <xdr:ext cx="378565" cy="259045"/>
    <xdr:sp macro="" textlink="">
      <xdr:nvSpPr>
        <xdr:cNvPr id="823" name="テキスト ボックス 822"/>
        <xdr:cNvSpPr txBox="1"/>
      </xdr:nvSpPr>
      <xdr:spPr>
        <a:xfrm>
          <a:off x="20245017" y="1011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82088</xdr:rowOff>
    </xdr:from>
    <xdr:to>
      <xdr:col>102</xdr:col>
      <xdr:colOff>165100</xdr:colOff>
      <xdr:row>59</xdr:row>
      <xdr:rowOff>12238</xdr:rowOff>
    </xdr:to>
    <xdr:sp macro="" textlink="">
      <xdr:nvSpPr>
        <xdr:cNvPr id="824" name="楕円 823"/>
        <xdr:cNvSpPr/>
      </xdr:nvSpPr>
      <xdr:spPr>
        <a:xfrm>
          <a:off x="19494500" y="100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3365</xdr:rowOff>
    </xdr:from>
    <xdr:ext cx="378565" cy="259045"/>
    <xdr:sp macro="" textlink="">
      <xdr:nvSpPr>
        <xdr:cNvPr id="825" name="テキスト ボックス 824"/>
        <xdr:cNvSpPr txBox="1"/>
      </xdr:nvSpPr>
      <xdr:spPr>
        <a:xfrm>
          <a:off x="19356017" y="1011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82317</xdr:rowOff>
    </xdr:from>
    <xdr:to>
      <xdr:col>98</xdr:col>
      <xdr:colOff>38100</xdr:colOff>
      <xdr:row>59</xdr:row>
      <xdr:rowOff>12467</xdr:rowOff>
    </xdr:to>
    <xdr:sp macro="" textlink="">
      <xdr:nvSpPr>
        <xdr:cNvPr id="826" name="楕円 825"/>
        <xdr:cNvSpPr/>
      </xdr:nvSpPr>
      <xdr:spPr>
        <a:xfrm>
          <a:off x="18605500" y="100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3594</xdr:rowOff>
    </xdr:from>
    <xdr:ext cx="378565" cy="259045"/>
    <xdr:sp macro="" textlink="">
      <xdr:nvSpPr>
        <xdr:cNvPr id="827" name="テキスト ボックス 826"/>
        <xdr:cNvSpPr txBox="1"/>
      </xdr:nvSpPr>
      <xdr:spPr>
        <a:xfrm>
          <a:off x="18467017" y="1011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140125</xdr:rowOff>
    </xdr:from>
    <xdr:to>
      <xdr:col>116</xdr:col>
      <xdr:colOff>63500</xdr:colOff>
      <xdr:row>69</xdr:row>
      <xdr:rowOff>142247</xdr:rowOff>
    </xdr:to>
    <xdr:cxnSp macro="">
      <xdr:nvCxnSpPr>
        <xdr:cNvPr id="859" name="直線コネクタ 858"/>
        <xdr:cNvCxnSpPr/>
      </xdr:nvCxnSpPr>
      <xdr:spPr>
        <a:xfrm flipV="1">
          <a:off x="21323300" y="11970175"/>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142247</xdr:rowOff>
    </xdr:from>
    <xdr:to>
      <xdr:col>111</xdr:col>
      <xdr:colOff>177800</xdr:colOff>
      <xdr:row>70</xdr:row>
      <xdr:rowOff>3324</xdr:rowOff>
    </xdr:to>
    <xdr:cxnSp macro="">
      <xdr:nvCxnSpPr>
        <xdr:cNvPr id="862" name="直線コネクタ 861"/>
        <xdr:cNvCxnSpPr/>
      </xdr:nvCxnSpPr>
      <xdr:spPr>
        <a:xfrm flipV="1">
          <a:off x="20434300" y="11972297"/>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3324</xdr:rowOff>
    </xdr:from>
    <xdr:to>
      <xdr:col>107</xdr:col>
      <xdr:colOff>50800</xdr:colOff>
      <xdr:row>70</xdr:row>
      <xdr:rowOff>112986</xdr:rowOff>
    </xdr:to>
    <xdr:cxnSp macro="">
      <xdr:nvCxnSpPr>
        <xdr:cNvPr id="865" name="直線コネクタ 864"/>
        <xdr:cNvCxnSpPr/>
      </xdr:nvCxnSpPr>
      <xdr:spPr>
        <a:xfrm flipV="1">
          <a:off x="19545300" y="12004824"/>
          <a:ext cx="889000" cy="10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112986</xdr:rowOff>
    </xdr:from>
    <xdr:to>
      <xdr:col>102</xdr:col>
      <xdr:colOff>114300</xdr:colOff>
      <xdr:row>71</xdr:row>
      <xdr:rowOff>32193</xdr:rowOff>
    </xdr:to>
    <xdr:cxnSp macro="">
      <xdr:nvCxnSpPr>
        <xdr:cNvPr id="868" name="直線コネクタ 867"/>
        <xdr:cNvCxnSpPr/>
      </xdr:nvCxnSpPr>
      <xdr:spPr>
        <a:xfrm flipV="1">
          <a:off x="18656300" y="12114486"/>
          <a:ext cx="889000" cy="9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89325</xdr:rowOff>
    </xdr:from>
    <xdr:to>
      <xdr:col>116</xdr:col>
      <xdr:colOff>114300</xdr:colOff>
      <xdr:row>70</xdr:row>
      <xdr:rowOff>19475</xdr:rowOff>
    </xdr:to>
    <xdr:sp macro="" textlink="">
      <xdr:nvSpPr>
        <xdr:cNvPr id="878" name="楕円 877"/>
        <xdr:cNvSpPr/>
      </xdr:nvSpPr>
      <xdr:spPr>
        <a:xfrm>
          <a:off x="22110700" y="119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26317</xdr:rowOff>
    </xdr:from>
    <xdr:ext cx="534377" cy="259045"/>
    <xdr:sp macro="" textlink="">
      <xdr:nvSpPr>
        <xdr:cNvPr id="879" name="繰出金該当値テキスト"/>
        <xdr:cNvSpPr txBox="1"/>
      </xdr:nvSpPr>
      <xdr:spPr>
        <a:xfrm>
          <a:off x="22212300" y="118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91447</xdr:rowOff>
    </xdr:from>
    <xdr:to>
      <xdr:col>112</xdr:col>
      <xdr:colOff>38100</xdr:colOff>
      <xdr:row>70</xdr:row>
      <xdr:rowOff>21597</xdr:rowOff>
    </xdr:to>
    <xdr:sp macro="" textlink="">
      <xdr:nvSpPr>
        <xdr:cNvPr id="880" name="楕円 879"/>
        <xdr:cNvSpPr/>
      </xdr:nvSpPr>
      <xdr:spPr>
        <a:xfrm>
          <a:off x="21272500" y="119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38124</xdr:rowOff>
    </xdr:from>
    <xdr:ext cx="534377" cy="259045"/>
    <xdr:sp macro="" textlink="">
      <xdr:nvSpPr>
        <xdr:cNvPr id="881" name="テキスト ボックス 880"/>
        <xdr:cNvSpPr txBox="1"/>
      </xdr:nvSpPr>
      <xdr:spPr>
        <a:xfrm>
          <a:off x="21056111" y="116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123974</xdr:rowOff>
    </xdr:from>
    <xdr:to>
      <xdr:col>107</xdr:col>
      <xdr:colOff>101600</xdr:colOff>
      <xdr:row>70</xdr:row>
      <xdr:rowOff>54124</xdr:rowOff>
    </xdr:to>
    <xdr:sp macro="" textlink="">
      <xdr:nvSpPr>
        <xdr:cNvPr id="882" name="楕円 881"/>
        <xdr:cNvSpPr/>
      </xdr:nvSpPr>
      <xdr:spPr>
        <a:xfrm>
          <a:off x="20383500" y="1195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70651</xdr:rowOff>
    </xdr:from>
    <xdr:ext cx="534377" cy="259045"/>
    <xdr:sp macro="" textlink="">
      <xdr:nvSpPr>
        <xdr:cNvPr id="883" name="テキスト ボックス 882"/>
        <xdr:cNvSpPr txBox="1"/>
      </xdr:nvSpPr>
      <xdr:spPr>
        <a:xfrm>
          <a:off x="20167111" y="117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62186</xdr:rowOff>
    </xdr:from>
    <xdr:to>
      <xdr:col>102</xdr:col>
      <xdr:colOff>165100</xdr:colOff>
      <xdr:row>70</xdr:row>
      <xdr:rowOff>163786</xdr:rowOff>
    </xdr:to>
    <xdr:sp macro="" textlink="">
      <xdr:nvSpPr>
        <xdr:cNvPr id="884" name="楕円 883"/>
        <xdr:cNvSpPr/>
      </xdr:nvSpPr>
      <xdr:spPr>
        <a:xfrm>
          <a:off x="19494500" y="1206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8863</xdr:rowOff>
    </xdr:from>
    <xdr:ext cx="534377" cy="259045"/>
    <xdr:sp macro="" textlink="">
      <xdr:nvSpPr>
        <xdr:cNvPr id="885" name="テキスト ボックス 884"/>
        <xdr:cNvSpPr txBox="1"/>
      </xdr:nvSpPr>
      <xdr:spPr>
        <a:xfrm>
          <a:off x="19278111" y="1183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152843</xdr:rowOff>
    </xdr:from>
    <xdr:to>
      <xdr:col>98</xdr:col>
      <xdr:colOff>38100</xdr:colOff>
      <xdr:row>71</xdr:row>
      <xdr:rowOff>82993</xdr:rowOff>
    </xdr:to>
    <xdr:sp macro="" textlink="">
      <xdr:nvSpPr>
        <xdr:cNvPr id="886" name="楕円 885"/>
        <xdr:cNvSpPr/>
      </xdr:nvSpPr>
      <xdr:spPr>
        <a:xfrm>
          <a:off x="18605500" y="121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99520</xdr:rowOff>
    </xdr:from>
    <xdr:ext cx="534377" cy="259045"/>
    <xdr:sp macro="" textlink="">
      <xdr:nvSpPr>
        <xdr:cNvPr id="887" name="テキスト ボックス 886"/>
        <xdr:cNvSpPr txBox="1"/>
      </xdr:nvSpPr>
      <xdr:spPr>
        <a:xfrm>
          <a:off x="18389111" y="119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性質別歳出項目において、住民一人当たりコストは、人件費が</a:t>
          </a:r>
          <a:r>
            <a:rPr kumimoji="1" lang="en-US" altLang="ja-JP" sz="1300">
              <a:latin typeface="ＭＳ ゴシック" panose="020B0609070205080204" pitchFamily="49" charset="-128"/>
              <a:ea typeface="ＭＳ ゴシック" panose="020B0609070205080204" pitchFamily="49" charset="-128"/>
            </a:rPr>
            <a:t>112,963</a:t>
          </a:r>
          <a:r>
            <a:rPr kumimoji="1" lang="ja-JP" altLang="en-US" sz="1300">
              <a:latin typeface="ＭＳ ゴシック" panose="020B0609070205080204" pitchFamily="49" charset="-128"/>
              <a:ea typeface="ＭＳ ゴシック" panose="020B0609070205080204" pitchFamily="49" charset="-128"/>
            </a:rPr>
            <a:t>円、物件費が</a:t>
          </a:r>
          <a:r>
            <a:rPr kumimoji="1" lang="en-US" altLang="ja-JP" sz="1300">
              <a:latin typeface="ＭＳ ゴシック" panose="020B0609070205080204" pitchFamily="49" charset="-128"/>
              <a:ea typeface="ＭＳ ゴシック" panose="020B0609070205080204" pitchFamily="49" charset="-128"/>
            </a:rPr>
            <a:t>90,907</a:t>
          </a:r>
          <a:r>
            <a:rPr kumimoji="1" lang="ja-JP" altLang="en-US" sz="1300">
              <a:latin typeface="ＭＳ ゴシック" panose="020B0609070205080204" pitchFamily="49" charset="-128"/>
              <a:ea typeface="ＭＳ ゴシック" panose="020B0609070205080204" pitchFamily="49" charset="-128"/>
            </a:rPr>
            <a:t>円、繰出金が</a:t>
          </a:r>
          <a:r>
            <a:rPr kumimoji="1" lang="en-US" altLang="ja-JP" sz="1300">
              <a:latin typeface="ＭＳ ゴシック" panose="020B0609070205080204" pitchFamily="49" charset="-128"/>
              <a:ea typeface="ＭＳ ゴシック" panose="020B0609070205080204" pitchFamily="49" charset="-128"/>
            </a:rPr>
            <a:t>71,728</a:t>
          </a:r>
          <a:r>
            <a:rPr kumimoji="1" lang="ja-JP" altLang="en-US" sz="1300">
              <a:latin typeface="ＭＳ ゴシック" panose="020B0609070205080204" pitchFamily="49" charset="-128"/>
              <a:ea typeface="ＭＳ ゴシック" panose="020B0609070205080204" pitchFamily="49" charset="-128"/>
            </a:rPr>
            <a:t>円となっており、いずれも類似団体平均と比べて、非常に高い水準にある。人件費及び物件費については、全国有数の観光地という町の特性から、観光、衛生、消防業務等に対して、観光客数を見込んだ施設規模及び職員体制等の整備を図っていることに加え、隣町の消防業務を受託していることなどにより、類似団体平均に比べ、事業費が大きくなっている。繰出金については、下水道事業特別会計の累積赤字解消のための費用を事業運営費に上乗せして繰出ししていることなどから、類似団体平均に比べ、高い水準となっている。また、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年度普通建設事業費（うち更新整備）に係る住民一人当たりコストが</a:t>
          </a:r>
          <a:r>
            <a:rPr kumimoji="1" lang="en-US" altLang="ja-JP" sz="1300">
              <a:latin typeface="ＭＳ ゴシック" panose="020B0609070205080204" pitchFamily="49" charset="-128"/>
              <a:ea typeface="ＭＳ ゴシック" panose="020B0609070205080204" pitchFamily="49" charset="-128"/>
            </a:rPr>
            <a:t>40,191</a:t>
          </a:r>
          <a:r>
            <a:rPr kumimoji="1" lang="ja-JP" altLang="en-US" sz="1300">
              <a:latin typeface="ＭＳ ゴシック" panose="020B0609070205080204" pitchFamily="49" charset="-128"/>
              <a:ea typeface="ＭＳ ゴシック" panose="020B0609070205080204" pitchFamily="49" charset="-128"/>
            </a:rPr>
            <a:t>円と、全国平均、和歌山県平均及び類似団体平均のいずれも上回っているのは、漁港機能強化事業、ＩＴビジネスオフィス整備事業などの大規模事業を実施したことが主な要因となっている。今後、防災対策事業等の推進に伴い、普通建設事業費の増加が見込まれているため、事業実施に当たっては、引き続き、必要性及び有用性等を精査するとともに、借入金と償還金のバランスを考慮しながら、地方債の計画的な運用を図るなど、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和歌山県白浜町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21,624
21,423
200.98
11,686,712
11,537,074
27,731
7,078,503
15,502,987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133223</xdr:rowOff>
    </xdr:from>
    <xdr:to>
      <xdr:col>24</xdr:col>
      <xdr:colOff>63500</xdr:colOff>
      <xdr:row>33</xdr:row>
      <xdr:rowOff>149225</xdr:rowOff>
    </xdr:to>
    <xdr:cxnSp macro="">
      <xdr:nvCxnSpPr>
        <xdr:cNvPr id="61" name="直線コネクタ 60"/>
        <xdr:cNvCxnSpPr/>
      </xdr:nvCxnSpPr>
      <xdr:spPr>
        <a:xfrm flipV="1">
          <a:off x="3797300" y="579107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141605</xdr:rowOff>
    </xdr:from>
    <xdr:to>
      <xdr:col>19</xdr:col>
      <xdr:colOff>177800</xdr:colOff>
      <xdr:row>33</xdr:row>
      <xdr:rowOff>149225</xdr:rowOff>
    </xdr:to>
    <xdr:cxnSp macro="">
      <xdr:nvCxnSpPr>
        <xdr:cNvPr id="64" name="直線コネクタ 63"/>
        <xdr:cNvCxnSpPr/>
      </xdr:nvCxnSpPr>
      <xdr:spPr>
        <a:xfrm>
          <a:off x="2908300" y="5799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8255</xdr:rowOff>
    </xdr:from>
    <xdr:to>
      <xdr:col>15</xdr:col>
      <xdr:colOff>50800</xdr:colOff>
      <xdr:row>33</xdr:row>
      <xdr:rowOff>141605</xdr:rowOff>
    </xdr:to>
    <xdr:cxnSp macro="">
      <xdr:nvCxnSpPr>
        <xdr:cNvPr id="67" name="直線コネクタ 66"/>
        <xdr:cNvCxnSpPr/>
      </xdr:nvCxnSpPr>
      <xdr:spPr>
        <a:xfrm>
          <a:off x="2019300" y="566610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8255</xdr:rowOff>
    </xdr:from>
    <xdr:to>
      <xdr:col>10</xdr:col>
      <xdr:colOff>114300</xdr:colOff>
      <xdr:row>33</xdr:row>
      <xdr:rowOff>129413</xdr:rowOff>
    </xdr:to>
    <xdr:cxnSp macro="">
      <xdr:nvCxnSpPr>
        <xdr:cNvPr id="70" name="直線コネクタ 69"/>
        <xdr:cNvCxnSpPr/>
      </xdr:nvCxnSpPr>
      <xdr:spPr>
        <a:xfrm flipV="1">
          <a:off x="1130300" y="5666105"/>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82423</xdr:rowOff>
    </xdr:from>
    <xdr:to>
      <xdr:col>24</xdr:col>
      <xdr:colOff>114300</xdr:colOff>
      <xdr:row>34</xdr:row>
      <xdr:rowOff>12573</xdr:rowOff>
    </xdr:to>
    <xdr:sp macro="" textlink="">
      <xdr:nvSpPr>
        <xdr:cNvPr id="80" name="楕円 79"/>
        <xdr:cNvSpPr/>
      </xdr:nvSpPr>
      <xdr:spPr>
        <a:xfrm>
          <a:off x="4584700" y="57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105300</xdr:rowOff>
    </xdr:from>
    <xdr:ext cx="469744" cy="259045"/>
    <xdr:sp macro="" textlink="">
      <xdr:nvSpPr>
        <xdr:cNvPr id="81" name="議会費該当値テキスト"/>
        <xdr:cNvSpPr txBox="1"/>
      </xdr:nvSpPr>
      <xdr:spPr>
        <a:xfrm>
          <a:off x="4686300" y="559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98425</xdr:rowOff>
    </xdr:from>
    <xdr:to>
      <xdr:col>20</xdr:col>
      <xdr:colOff>38100</xdr:colOff>
      <xdr:row>34</xdr:row>
      <xdr:rowOff>28575</xdr:rowOff>
    </xdr:to>
    <xdr:sp macro="" textlink="">
      <xdr:nvSpPr>
        <xdr:cNvPr id="82" name="楕円 81"/>
        <xdr:cNvSpPr/>
      </xdr:nvSpPr>
      <xdr:spPr>
        <a:xfrm>
          <a:off x="3746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45102</xdr:rowOff>
    </xdr:from>
    <xdr:ext cx="469744" cy="259045"/>
    <xdr:sp macro="" textlink="">
      <xdr:nvSpPr>
        <xdr:cNvPr id="83" name="テキスト ボックス 82"/>
        <xdr:cNvSpPr txBox="1"/>
      </xdr:nvSpPr>
      <xdr:spPr>
        <a:xfrm>
          <a:off x="3562428"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90805</xdr:rowOff>
    </xdr:from>
    <xdr:to>
      <xdr:col>15</xdr:col>
      <xdr:colOff>101600</xdr:colOff>
      <xdr:row>34</xdr:row>
      <xdr:rowOff>20955</xdr:rowOff>
    </xdr:to>
    <xdr:sp macro="" textlink="">
      <xdr:nvSpPr>
        <xdr:cNvPr id="84" name="楕円 83"/>
        <xdr:cNvSpPr/>
      </xdr:nvSpPr>
      <xdr:spPr>
        <a:xfrm>
          <a:off x="2857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37482</xdr:rowOff>
    </xdr:from>
    <xdr:ext cx="469744" cy="259045"/>
    <xdr:sp macro="" textlink="">
      <xdr:nvSpPr>
        <xdr:cNvPr id="85" name="テキスト ボックス 84"/>
        <xdr:cNvSpPr txBox="1"/>
      </xdr:nvSpPr>
      <xdr:spPr>
        <a:xfrm>
          <a:off x="2673428" y="552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128905</xdr:rowOff>
    </xdr:from>
    <xdr:to>
      <xdr:col>10</xdr:col>
      <xdr:colOff>165100</xdr:colOff>
      <xdr:row>33</xdr:row>
      <xdr:rowOff>59055</xdr:rowOff>
    </xdr:to>
    <xdr:sp macro="" textlink="">
      <xdr:nvSpPr>
        <xdr:cNvPr id="86" name="楕円 85"/>
        <xdr:cNvSpPr/>
      </xdr:nvSpPr>
      <xdr:spPr>
        <a:xfrm>
          <a:off x="1968500" y="56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75582</xdr:rowOff>
    </xdr:from>
    <xdr:ext cx="469744" cy="259045"/>
    <xdr:sp macro="" textlink="">
      <xdr:nvSpPr>
        <xdr:cNvPr id="87" name="テキスト ボックス 86"/>
        <xdr:cNvSpPr txBox="1"/>
      </xdr:nvSpPr>
      <xdr:spPr>
        <a:xfrm>
          <a:off x="1784428" y="53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78613</xdr:rowOff>
    </xdr:from>
    <xdr:to>
      <xdr:col>6</xdr:col>
      <xdr:colOff>38100</xdr:colOff>
      <xdr:row>34</xdr:row>
      <xdr:rowOff>8763</xdr:rowOff>
    </xdr:to>
    <xdr:sp macro="" textlink="">
      <xdr:nvSpPr>
        <xdr:cNvPr id="88" name="楕円 87"/>
        <xdr:cNvSpPr/>
      </xdr:nvSpPr>
      <xdr:spPr>
        <a:xfrm>
          <a:off x="1079500" y="57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25290</xdr:rowOff>
    </xdr:from>
    <xdr:ext cx="469744" cy="259045"/>
    <xdr:sp macro="" textlink="">
      <xdr:nvSpPr>
        <xdr:cNvPr id="89" name="テキスト ボックス 88"/>
        <xdr:cNvSpPr txBox="1"/>
      </xdr:nvSpPr>
      <xdr:spPr>
        <a:xfrm>
          <a:off x="895428" y="551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120875</xdr:rowOff>
    </xdr:from>
    <xdr:to>
      <xdr:col>24</xdr:col>
      <xdr:colOff>63500</xdr:colOff>
      <xdr:row>58</xdr:row>
      <xdr:rowOff>123668</xdr:rowOff>
    </xdr:to>
    <xdr:cxnSp macro="">
      <xdr:nvCxnSpPr>
        <xdr:cNvPr id="118" name="直線コネクタ 117"/>
        <xdr:cNvCxnSpPr/>
      </xdr:nvCxnSpPr>
      <xdr:spPr>
        <a:xfrm>
          <a:off x="3797300" y="10064975"/>
          <a:ext cx="8382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108387</xdr:rowOff>
    </xdr:from>
    <xdr:to>
      <xdr:col>19</xdr:col>
      <xdr:colOff>177800</xdr:colOff>
      <xdr:row>58</xdr:row>
      <xdr:rowOff>120875</xdr:rowOff>
    </xdr:to>
    <xdr:cxnSp macro="">
      <xdr:nvCxnSpPr>
        <xdr:cNvPr id="121" name="直線コネクタ 120"/>
        <xdr:cNvCxnSpPr/>
      </xdr:nvCxnSpPr>
      <xdr:spPr>
        <a:xfrm>
          <a:off x="2908300" y="10052487"/>
          <a:ext cx="889000" cy="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108387</xdr:rowOff>
    </xdr:from>
    <xdr:to>
      <xdr:col>15</xdr:col>
      <xdr:colOff>50800</xdr:colOff>
      <xdr:row>58</xdr:row>
      <xdr:rowOff>121270</xdr:rowOff>
    </xdr:to>
    <xdr:cxnSp macro="">
      <xdr:nvCxnSpPr>
        <xdr:cNvPr id="124" name="直線コネクタ 123"/>
        <xdr:cNvCxnSpPr/>
      </xdr:nvCxnSpPr>
      <xdr:spPr>
        <a:xfrm flipV="1">
          <a:off x="2019300" y="10052487"/>
          <a:ext cx="889000" cy="1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121270</xdr:rowOff>
    </xdr:from>
    <xdr:to>
      <xdr:col>10</xdr:col>
      <xdr:colOff>114300</xdr:colOff>
      <xdr:row>58</xdr:row>
      <xdr:rowOff>127891</xdr:rowOff>
    </xdr:to>
    <xdr:cxnSp macro="">
      <xdr:nvCxnSpPr>
        <xdr:cNvPr id="127" name="直線コネクタ 126"/>
        <xdr:cNvCxnSpPr/>
      </xdr:nvCxnSpPr>
      <xdr:spPr>
        <a:xfrm flipV="1">
          <a:off x="1130300" y="10065370"/>
          <a:ext cx="889000" cy="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72868</xdr:rowOff>
    </xdr:from>
    <xdr:to>
      <xdr:col>24</xdr:col>
      <xdr:colOff>114300</xdr:colOff>
      <xdr:row>59</xdr:row>
      <xdr:rowOff>3018</xdr:rowOff>
    </xdr:to>
    <xdr:sp macro="" textlink="">
      <xdr:nvSpPr>
        <xdr:cNvPr id="137" name="楕円 136"/>
        <xdr:cNvSpPr/>
      </xdr:nvSpPr>
      <xdr:spPr>
        <a:xfrm>
          <a:off x="4584700" y="100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32245</xdr:rowOff>
    </xdr:from>
    <xdr:ext cx="534377" cy="259045"/>
    <xdr:sp macro="" textlink="">
      <xdr:nvSpPr>
        <xdr:cNvPr id="138" name="総務費該当値テキスト"/>
        <xdr:cNvSpPr txBox="1"/>
      </xdr:nvSpPr>
      <xdr:spPr>
        <a:xfrm>
          <a:off x="4686300" y="98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70075</xdr:rowOff>
    </xdr:from>
    <xdr:to>
      <xdr:col>20</xdr:col>
      <xdr:colOff>38100</xdr:colOff>
      <xdr:row>59</xdr:row>
      <xdr:rowOff>225</xdr:rowOff>
    </xdr:to>
    <xdr:sp macro="" textlink="">
      <xdr:nvSpPr>
        <xdr:cNvPr id="139" name="楕円 138"/>
        <xdr:cNvSpPr/>
      </xdr:nvSpPr>
      <xdr:spPr>
        <a:xfrm>
          <a:off x="3746500" y="1001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16752</xdr:rowOff>
    </xdr:from>
    <xdr:ext cx="534377" cy="259045"/>
    <xdr:sp macro="" textlink="">
      <xdr:nvSpPr>
        <xdr:cNvPr id="140" name="テキスト ボックス 139"/>
        <xdr:cNvSpPr txBox="1"/>
      </xdr:nvSpPr>
      <xdr:spPr>
        <a:xfrm>
          <a:off x="3530111" y="978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57587</xdr:rowOff>
    </xdr:from>
    <xdr:to>
      <xdr:col>15</xdr:col>
      <xdr:colOff>101600</xdr:colOff>
      <xdr:row>58</xdr:row>
      <xdr:rowOff>159187</xdr:rowOff>
    </xdr:to>
    <xdr:sp macro="" textlink="">
      <xdr:nvSpPr>
        <xdr:cNvPr id="141" name="楕円 140"/>
        <xdr:cNvSpPr/>
      </xdr:nvSpPr>
      <xdr:spPr>
        <a:xfrm>
          <a:off x="2857500" y="100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4264</xdr:rowOff>
    </xdr:from>
    <xdr:ext cx="534377" cy="259045"/>
    <xdr:sp macro="" textlink="">
      <xdr:nvSpPr>
        <xdr:cNvPr id="142" name="テキスト ボックス 141"/>
        <xdr:cNvSpPr txBox="1"/>
      </xdr:nvSpPr>
      <xdr:spPr>
        <a:xfrm>
          <a:off x="2641111" y="97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70470</xdr:rowOff>
    </xdr:from>
    <xdr:to>
      <xdr:col>10</xdr:col>
      <xdr:colOff>165100</xdr:colOff>
      <xdr:row>59</xdr:row>
      <xdr:rowOff>620</xdr:rowOff>
    </xdr:to>
    <xdr:sp macro="" textlink="">
      <xdr:nvSpPr>
        <xdr:cNvPr id="143" name="楕円 142"/>
        <xdr:cNvSpPr/>
      </xdr:nvSpPr>
      <xdr:spPr>
        <a:xfrm>
          <a:off x="1968500" y="100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17147</xdr:rowOff>
    </xdr:from>
    <xdr:ext cx="534377" cy="259045"/>
    <xdr:sp macro="" textlink="">
      <xdr:nvSpPr>
        <xdr:cNvPr id="144" name="テキスト ボックス 143"/>
        <xdr:cNvSpPr txBox="1"/>
      </xdr:nvSpPr>
      <xdr:spPr>
        <a:xfrm>
          <a:off x="1752111" y="978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77091</xdr:rowOff>
    </xdr:from>
    <xdr:to>
      <xdr:col>6</xdr:col>
      <xdr:colOff>38100</xdr:colOff>
      <xdr:row>59</xdr:row>
      <xdr:rowOff>7241</xdr:rowOff>
    </xdr:to>
    <xdr:sp macro="" textlink="">
      <xdr:nvSpPr>
        <xdr:cNvPr id="145" name="楕円 144"/>
        <xdr:cNvSpPr/>
      </xdr:nvSpPr>
      <xdr:spPr>
        <a:xfrm>
          <a:off x="1079500" y="1002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23768</xdr:rowOff>
    </xdr:from>
    <xdr:ext cx="534377" cy="259045"/>
    <xdr:sp macro="" textlink="">
      <xdr:nvSpPr>
        <xdr:cNvPr id="146" name="テキスト ボックス 145"/>
        <xdr:cNvSpPr txBox="1"/>
      </xdr:nvSpPr>
      <xdr:spPr>
        <a:xfrm>
          <a:off x="863111" y="97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152012</xdr:rowOff>
    </xdr:from>
    <xdr:to>
      <xdr:col>24</xdr:col>
      <xdr:colOff>63500</xdr:colOff>
      <xdr:row>75</xdr:row>
      <xdr:rowOff>78315</xdr:rowOff>
    </xdr:to>
    <xdr:cxnSp macro="">
      <xdr:nvCxnSpPr>
        <xdr:cNvPr id="178" name="直線コネクタ 177"/>
        <xdr:cNvCxnSpPr/>
      </xdr:nvCxnSpPr>
      <xdr:spPr>
        <a:xfrm>
          <a:off x="3797300" y="12839312"/>
          <a:ext cx="838200" cy="9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152012</xdr:rowOff>
    </xdr:from>
    <xdr:to>
      <xdr:col>19</xdr:col>
      <xdr:colOff>177800</xdr:colOff>
      <xdr:row>75</xdr:row>
      <xdr:rowOff>28001</xdr:rowOff>
    </xdr:to>
    <xdr:cxnSp macro="">
      <xdr:nvCxnSpPr>
        <xdr:cNvPr id="181" name="直線コネクタ 180"/>
        <xdr:cNvCxnSpPr/>
      </xdr:nvCxnSpPr>
      <xdr:spPr>
        <a:xfrm flipV="1">
          <a:off x="2908300" y="12839312"/>
          <a:ext cx="889000" cy="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28001</xdr:rowOff>
    </xdr:from>
    <xdr:to>
      <xdr:col>15</xdr:col>
      <xdr:colOff>50800</xdr:colOff>
      <xdr:row>76</xdr:row>
      <xdr:rowOff>11379</xdr:rowOff>
    </xdr:to>
    <xdr:cxnSp macro="">
      <xdr:nvCxnSpPr>
        <xdr:cNvPr id="184" name="直線コネクタ 183"/>
        <xdr:cNvCxnSpPr/>
      </xdr:nvCxnSpPr>
      <xdr:spPr>
        <a:xfrm flipV="1">
          <a:off x="2019300" y="12886751"/>
          <a:ext cx="889000" cy="15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11379</xdr:rowOff>
    </xdr:from>
    <xdr:to>
      <xdr:col>10</xdr:col>
      <xdr:colOff>114300</xdr:colOff>
      <xdr:row>76</xdr:row>
      <xdr:rowOff>22647</xdr:rowOff>
    </xdr:to>
    <xdr:cxnSp macro="">
      <xdr:nvCxnSpPr>
        <xdr:cNvPr id="187" name="直線コネクタ 186"/>
        <xdr:cNvCxnSpPr/>
      </xdr:nvCxnSpPr>
      <xdr:spPr>
        <a:xfrm flipV="1">
          <a:off x="1130300" y="13041579"/>
          <a:ext cx="889000" cy="1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27515</xdr:rowOff>
    </xdr:from>
    <xdr:to>
      <xdr:col>24</xdr:col>
      <xdr:colOff>114300</xdr:colOff>
      <xdr:row>75</xdr:row>
      <xdr:rowOff>129115</xdr:rowOff>
    </xdr:to>
    <xdr:sp macro="" textlink="">
      <xdr:nvSpPr>
        <xdr:cNvPr id="197" name="楕円 196"/>
        <xdr:cNvSpPr/>
      </xdr:nvSpPr>
      <xdr:spPr>
        <a:xfrm>
          <a:off x="4584700" y="128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50392</xdr:rowOff>
    </xdr:from>
    <xdr:ext cx="599010" cy="259045"/>
    <xdr:sp macro="" textlink="">
      <xdr:nvSpPr>
        <xdr:cNvPr id="198" name="民生費該当値テキスト"/>
        <xdr:cNvSpPr txBox="1"/>
      </xdr:nvSpPr>
      <xdr:spPr>
        <a:xfrm>
          <a:off x="4686300" y="127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101212</xdr:rowOff>
    </xdr:from>
    <xdr:to>
      <xdr:col>20</xdr:col>
      <xdr:colOff>38100</xdr:colOff>
      <xdr:row>75</xdr:row>
      <xdr:rowOff>31362</xdr:rowOff>
    </xdr:to>
    <xdr:sp macro="" textlink="">
      <xdr:nvSpPr>
        <xdr:cNvPr id="199" name="楕円 198"/>
        <xdr:cNvSpPr/>
      </xdr:nvSpPr>
      <xdr:spPr>
        <a:xfrm>
          <a:off x="3746500" y="127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47889</xdr:rowOff>
    </xdr:from>
    <xdr:ext cx="599010" cy="259045"/>
    <xdr:sp macro="" textlink="">
      <xdr:nvSpPr>
        <xdr:cNvPr id="200" name="テキスト ボックス 199"/>
        <xdr:cNvSpPr txBox="1"/>
      </xdr:nvSpPr>
      <xdr:spPr>
        <a:xfrm>
          <a:off x="3497795" y="1256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148651</xdr:rowOff>
    </xdr:from>
    <xdr:to>
      <xdr:col>15</xdr:col>
      <xdr:colOff>101600</xdr:colOff>
      <xdr:row>75</xdr:row>
      <xdr:rowOff>78801</xdr:rowOff>
    </xdr:to>
    <xdr:sp macro="" textlink="">
      <xdr:nvSpPr>
        <xdr:cNvPr id="201" name="楕円 200"/>
        <xdr:cNvSpPr/>
      </xdr:nvSpPr>
      <xdr:spPr>
        <a:xfrm>
          <a:off x="2857500" y="1283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95328</xdr:rowOff>
    </xdr:from>
    <xdr:ext cx="599010" cy="259045"/>
    <xdr:sp macro="" textlink="">
      <xdr:nvSpPr>
        <xdr:cNvPr id="202" name="テキスト ボックス 201"/>
        <xdr:cNvSpPr txBox="1"/>
      </xdr:nvSpPr>
      <xdr:spPr>
        <a:xfrm>
          <a:off x="2608795" y="126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132029</xdr:rowOff>
    </xdr:from>
    <xdr:to>
      <xdr:col>10</xdr:col>
      <xdr:colOff>165100</xdr:colOff>
      <xdr:row>76</xdr:row>
      <xdr:rowOff>62179</xdr:rowOff>
    </xdr:to>
    <xdr:sp macro="" textlink="">
      <xdr:nvSpPr>
        <xdr:cNvPr id="203" name="楕円 202"/>
        <xdr:cNvSpPr/>
      </xdr:nvSpPr>
      <xdr:spPr>
        <a:xfrm>
          <a:off x="1968500" y="129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78706</xdr:rowOff>
    </xdr:from>
    <xdr:ext cx="599010" cy="259045"/>
    <xdr:sp macro="" textlink="">
      <xdr:nvSpPr>
        <xdr:cNvPr id="204" name="テキスト ボックス 203"/>
        <xdr:cNvSpPr txBox="1"/>
      </xdr:nvSpPr>
      <xdr:spPr>
        <a:xfrm>
          <a:off x="1719795" y="1276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143296</xdr:rowOff>
    </xdr:from>
    <xdr:to>
      <xdr:col>6</xdr:col>
      <xdr:colOff>38100</xdr:colOff>
      <xdr:row>76</xdr:row>
      <xdr:rowOff>73447</xdr:rowOff>
    </xdr:to>
    <xdr:sp macro="" textlink="">
      <xdr:nvSpPr>
        <xdr:cNvPr id="205" name="楕円 204"/>
        <xdr:cNvSpPr/>
      </xdr:nvSpPr>
      <xdr:spPr>
        <a:xfrm>
          <a:off x="1079500" y="130020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89973</xdr:rowOff>
    </xdr:from>
    <xdr:ext cx="599010" cy="259045"/>
    <xdr:sp macro="" textlink="">
      <xdr:nvSpPr>
        <xdr:cNvPr id="206" name="テキスト ボックス 205"/>
        <xdr:cNvSpPr txBox="1"/>
      </xdr:nvSpPr>
      <xdr:spPr>
        <a:xfrm>
          <a:off x="830795" y="1277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58269</xdr:rowOff>
    </xdr:from>
    <xdr:to>
      <xdr:col>24</xdr:col>
      <xdr:colOff>63500</xdr:colOff>
      <xdr:row>95</xdr:row>
      <xdr:rowOff>86714</xdr:rowOff>
    </xdr:to>
    <xdr:cxnSp macro="">
      <xdr:nvCxnSpPr>
        <xdr:cNvPr id="238" name="直線コネクタ 237"/>
        <xdr:cNvCxnSpPr/>
      </xdr:nvCxnSpPr>
      <xdr:spPr>
        <a:xfrm flipV="1">
          <a:off x="3797300" y="16346019"/>
          <a:ext cx="8382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81440</xdr:rowOff>
    </xdr:from>
    <xdr:to>
      <xdr:col>19</xdr:col>
      <xdr:colOff>177800</xdr:colOff>
      <xdr:row>95</xdr:row>
      <xdr:rowOff>86714</xdr:rowOff>
    </xdr:to>
    <xdr:cxnSp macro="">
      <xdr:nvCxnSpPr>
        <xdr:cNvPr id="241" name="直線コネクタ 240"/>
        <xdr:cNvCxnSpPr/>
      </xdr:nvCxnSpPr>
      <xdr:spPr>
        <a:xfrm>
          <a:off x="2908300" y="16369190"/>
          <a:ext cx="8890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81440</xdr:rowOff>
    </xdr:from>
    <xdr:to>
      <xdr:col>15</xdr:col>
      <xdr:colOff>50800</xdr:colOff>
      <xdr:row>95</xdr:row>
      <xdr:rowOff>89229</xdr:rowOff>
    </xdr:to>
    <xdr:cxnSp macro="">
      <xdr:nvCxnSpPr>
        <xdr:cNvPr id="244" name="直線コネクタ 243"/>
        <xdr:cNvCxnSpPr/>
      </xdr:nvCxnSpPr>
      <xdr:spPr>
        <a:xfrm flipV="1">
          <a:off x="2019300" y="16369190"/>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54302</xdr:rowOff>
    </xdr:from>
    <xdr:to>
      <xdr:col>10</xdr:col>
      <xdr:colOff>114300</xdr:colOff>
      <xdr:row>95</xdr:row>
      <xdr:rowOff>89229</xdr:rowOff>
    </xdr:to>
    <xdr:cxnSp macro="">
      <xdr:nvCxnSpPr>
        <xdr:cNvPr id="247" name="直線コネクタ 246"/>
        <xdr:cNvCxnSpPr/>
      </xdr:nvCxnSpPr>
      <xdr:spPr>
        <a:xfrm>
          <a:off x="1130300" y="16170602"/>
          <a:ext cx="889000" cy="20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7469</xdr:rowOff>
    </xdr:from>
    <xdr:to>
      <xdr:col>24</xdr:col>
      <xdr:colOff>114300</xdr:colOff>
      <xdr:row>95</xdr:row>
      <xdr:rowOff>109069</xdr:rowOff>
    </xdr:to>
    <xdr:sp macro="" textlink="">
      <xdr:nvSpPr>
        <xdr:cNvPr id="257" name="楕円 256"/>
        <xdr:cNvSpPr/>
      </xdr:nvSpPr>
      <xdr:spPr>
        <a:xfrm>
          <a:off x="4584700" y="162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30346</xdr:rowOff>
    </xdr:from>
    <xdr:ext cx="534377" cy="259045"/>
    <xdr:sp macro="" textlink="">
      <xdr:nvSpPr>
        <xdr:cNvPr id="258" name="衛生費該当値テキスト"/>
        <xdr:cNvSpPr txBox="1"/>
      </xdr:nvSpPr>
      <xdr:spPr>
        <a:xfrm>
          <a:off x="4686300" y="1614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35914</xdr:rowOff>
    </xdr:from>
    <xdr:to>
      <xdr:col>20</xdr:col>
      <xdr:colOff>38100</xdr:colOff>
      <xdr:row>95</xdr:row>
      <xdr:rowOff>137514</xdr:rowOff>
    </xdr:to>
    <xdr:sp macro="" textlink="">
      <xdr:nvSpPr>
        <xdr:cNvPr id="259" name="楕円 258"/>
        <xdr:cNvSpPr/>
      </xdr:nvSpPr>
      <xdr:spPr>
        <a:xfrm>
          <a:off x="3746500" y="163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154041</xdr:rowOff>
    </xdr:from>
    <xdr:ext cx="534377" cy="259045"/>
    <xdr:sp macro="" textlink="">
      <xdr:nvSpPr>
        <xdr:cNvPr id="260" name="テキスト ボックス 259"/>
        <xdr:cNvSpPr txBox="1"/>
      </xdr:nvSpPr>
      <xdr:spPr>
        <a:xfrm>
          <a:off x="3530111" y="1609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30640</xdr:rowOff>
    </xdr:from>
    <xdr:to>
      <xdr:col>15</xdr:col>
      <xdr:colOff>101600</xdr:colOff>
      <xdr:row>95</xdr:row>
      <xdr:rowOff>132240</xdr:rowOff>
    </xdr:to>
    <xdr:sp macro="" textlink="">
      <xdr:nvSpPr>
        <xdr:cNvPr id="261" name="楕円 260"/>
        <xdr:cNvSpPr/>
      </xdr:nvSpPr>
      <xdr:spPr>
        <a:xfrm>
          <a:off x="2857500" y="1631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148767</xdr:rowOff>
    </xdr:from>
    <xdr:ext cx="534377" cy="259045"/>
    <xdr:sp macro="" textlink="">
      <xdr:nvSpPr>
        <xdr:cNvPr id="262" name="テキスト ボックス 261"/>
        <xdr:cNvSpPr txBox="1"/>
      </xdr:nvSpPr>
      <xdr:spPr>
        <a:xfrm>
          <a:off x="2641111" y="1609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38429</xdr:rowOff>
    </xdr:from>
    <xdr:to>
      <xdr:col>10</xdr:col>
      <xdr:colOff>165100</xdr:colOff>
      <xdr:row>95</xdr:row>
      <xdr:rowOff>140029</xdr:rowOff>
    </xdr:to>
    <xdr:sp macro="" textlink="">
      <xdr:nvSpPr>
        <xdr:cNvPr id="263" name="楕円 262"/>
        <xdr:cNvSpPr/>
      </xdr:nvSpPr>
      <xdr:spPr>
        <a:xfrm>
          <a:off x="1968500" y="163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156556</xdr:rowOff>
    </xdr:from>
    <xdr:ext cx="534377" cy="259045"/>
    <xdr:sp macro="" textlink="">
      <xdr:nvSpPr>
        <xdr:cNvPr id="264" name="テキスト ボックス 263"/>
        <xdr:cNvSpPr txBox="1"/>
      </xdr:nvSpPr>
      <xdr:spPr>
        <a:xfrm>
          <a:off x="1752111" y="1610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3502</xdr:rowOff>
    </xdr:from>
    <xdr:to>
      <xdr:col>6</xdr:col>
      <xdr:colOff>38100</xdr:colOff>
      <xdr:row>94</xdr:row>
      <xdr:rowOff>105102</xdr:rowOff>
    </xdr:to>
    <xdr:sp macro="" textlink="">
      <xdr:nvSpPr>
        <xdr:cNvPr id="265" name="楕円 264"/>
        <xdr:cNvSpPr/>
      </xdr:nvSpPr>
      <xdr:spPr>
        <a:xfrm>
          <a:off x="1079500" y="161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121629</xdr:rowOff>
    </xdr:from>
    <xdr:ext cx="534377" cy="259045"/>
    <xdr:sp macro="" textlink="">
      <xdr:nvSpPr>
        <xdr:cNvPr id="266" name="テキスト ボックス 265"/>
        <xdr:cNvSpPr txBox="1"/>
      </xdr:nvSpPr>
      <xdr:spPr>
        <a:xfrm>
          <a:off x="863111" y="1589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162941</xdr:rowOff>
    </xdr:from>
    <xdr:to>
      <xdr:col>55</xdr:col>
      <xdr:colOff>0</xdr:colOff>
      <xdr:row>38</xdr:row>
      <xdr:rowOff>163322</xdr:rowOff>
    </xdr:to>
    <xdr:cxnSp macro="">
      <xdr:nvCxnSpPr>
        <xdr:cNvPr id="295" name="直線コネクタ 294"/>
        <xdr:cNvCxnSpPr/>
      </xdr:nvCxnSpPr>
      <xdr:spPr>
        <a:xfrm flipV="1">
          <a:off x="9639300" y="667804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163322</xdr:rowOff>
    </xdr:from>
    <xdr:to>
      <xdr:col>50</xdr:col>
      <xdr:colOff>114300</xdr:colOff>
      <xdr:row>38</xdr:row>
      <xdr:rowOff>164084</xdr:rowOff>
    </xdr:to>
    <xdr:cxnSp macro="">
      <xdr:nvCxnSpPr>
        <xdr:cNvPr id="298" name="直線コネクタ 297"/>
        <xdr:cNvCxnSpPr/>
      </xdr:nvCxnSpPr>
      <xdr:spPr>
        <a:xfrm flipV="1">
          <a:off x="8750300" y="667842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164084</xdr:rowOff>
    </xdr:from>
    <xdr:to>
      <xdr:col>45</xdr:col>
      <xdr:colOff>177800</xdr:colOff>
      <xdr:row>38</xdr:row>
      <xdr:rowOff>164846</xdr:rowOff>
    </xdr:to>
    <xdr:cxnSp macro="">
      <xdr:nvCxnSpPr>
        <xdr:cNvPr id="301" name="直線コネクタ 300"/>
        <xdr:cNvCxnSpPr/>
      </xdr:nvCxnSpPr>
      <xdr:spPr>
        <a:xfrm flipV="1">
          <a:off x="7861300" y="667918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91313</xdr:rowOff>
    </xdr:from>
    <xdr:to>
      <xdr:col>41</xdr:col>
      <xdr:colOff>50800</xdr:colOff>
      <xdr:row>38</xdr:row>
      <xdr:rowOff>164846</xdr:rowOff>
    </xdr:to>
    <xdr:cxnSp macro="">
      <xdr:nvCxnSpPr>
        <xdr:cNvPr id="304" name="直線コネクタ 303"/>
        <xdr:cNvCxnSpPr/>
      </xdr:nvCxnSpPr>
      <xdr:spPr>
        <a:xfrm>
          <a:off x="6972300" y="660641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112141</xdr:rowOff>
    </xdr:from>
    <xdr:to>
      <xdr:col>55</xdr:col>
      <xdr:colOff>50800</xdr:colOff>
      <xdr:row>39</xdr:row>
      <xdr:rowOff>42291</xdr:rowOff>
    </xdr:to>
    <xdr:sp macro="" textlink="">
      <xdr:nvSpPr>
        <xdr:cNvPr id="314" name="楕円 313"/>
        <xdr:cNvSpPr/>
      </xdr:nvSpPr>
      <xdr:spPr>
        <a:xfrm>
          <a:off x="104267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27068</xdr:rowOff>
    </xdr:from>
    <xdr:ext cx="378565" cy="259045"/>
    <xdr:sp macro="" textlink="">
      <xdr:nvSpPr>
        <xdr:cNvPr id="315" name="労働費該当値テキスト"/>
        <xdr:cNvSpPr txBox="1"/>
      </xdr:nvSpPr>
      <xdr:spPr>
        <a:xfrm>
          <a:off x="10528300" y="6542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112522</xdr:rowOff>
    </xdr:from>
    <xdr:to>
      <xdr:col>50</xdr:col>
      <xdr:colOff>165100</xdr:colOff>
      <xdr:row>39</xdr:row>
      <xdr:rowOff>42672</xdr:rowOff>
    </xdr:to>
    <xdr:sp macro="" textlink="">
      <xdr:nvSpPr>
        <xdr:cNvPr id="316" name="楕円 315"/>
        <xdr:cNvSpPr/>
      </xdr:nvSpPr>
      <xdr:spPr>
        <a:xfrm>
          <a:off x="95885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33799</xdr:rowOff>
    </xdr:from>
    <xdr:ext cx="378565" cy="259045"/>
    <xdr:sp macro="" textlink="">
      <xdr:nvSpPr>
        <xdr:cNvPr id="317" name="テキスト ボックス 316"/>
        <xdr:cNvSpPr txBox="1"/>
      </xdr:nvSpPr>
      <xdr:spPr>
        <a:xfrm>
          <a:off x="9450017" y="672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113284</xdr:rowOff>
    </xdr:from>
    <xdr:to>
      <xdr:col>46</xdr:col>
      <xdr:colOff>38100</xdr:colOff>
      <xdr:row>39</xdr:row>
      <xdr:rowOff>43434</xdr:rowOff>
    </xdr:to>
    <xdr:sp macro="" textlink="">
      <xdr:nvSpPr>
        <xdr:cNvPr id="318" name="楕円 317"/>
        <xdr:cNvSpPr/>
      </xdr:nvSpPr>
      <xdr:spPr>
        <a:xfrm>
          <a:off x="8699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34561</xdr:rowOff>
    </xdr:from>
    <xdr:ext cx="378565" cy="259045"/>
    <xdr:sp macro="" textlink="">
      <xdr:nvSpPr>
        <xdr:cNvPr id="319" name="テキスト ボックス 318"/>
        <xdr:cNvSpPr txBox="1"/>
      </xdr:nvSpPr>
      <xdr:spPr>
        <a:xfrm>
          <a:off x="8561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114046</xdr:rowOff>
    </xdr:from>
    <xdr:to>
      <xdr:col>41</xdr:col>
      <xdr:colOff>101600</xdr:colOff>
      <xdr:row>39</xdr:row>
      <xdr:rowOff>44196</xdr:rowOff>
    </xdr:to>
    <xdr:sp macro="" textlink="">
      <xdr:nvSpPr>
        <xdr:cNvPr id="320" name="楕円 319"/>
        <xdr:cNvSpPr/>
      </xdr:nvSpPr>
      <xdr:spPr>
        <a:xfrm>
          <a:off x="7810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35323</xdr:rowOff>
    </xdr:from>
    <xdr:ext cx="378565" cy="259045"/>
    <xdr:sp macro="" textlink="">
      <xdr:nvSpPr>
        <xdr:cNvPr id="321" name="テキスト ボックス 320"/>
        <xdr:cNvSpPr txBox="1"/>
      </xdr:nvSpPr>
      <xdr:spPr>
        <a:xfrm>
          <a:off x="7672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40513</xdr:rowOff>
    </xdr:from>
    <xdr:to>
      <xdr:col>36</xdr:col>
      <xdr:colOff>165100</xdr:colOff>
      <xdr:row>38</xdr:row>
      <xdr:rowOff>142113</xdr:rowOff>
    </xdr:to>
    <xdr:sp macro="" textlink="">
      <xdr:nvSpPr>
        <xdr:cNvPr id="322" name="楕円 321"/>
        <xdr:cNvSpPr/>
      </xdr:nvSpPr>
      <xdr:spPr>
        <a:xfrm>
          <a:off x="69215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133240</xdr:rowOff>
    </xdr:from>
    <xdr:ext cx="378565" cy="259045"/>
    <xdr:sp macro="" textlink="">
      <xdr:nvSpPr>
        <xdr:cNvPr id="323" name="テキスト ボックス 322"/>
        <xdr:cNvSpPr txBox="1"/>
      </xdr:nvSpPr>
      <xdr:spPr>
        <a:xfrm>
          <a:off x="6783017" y="664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34446</xdr:rowOff>
    </xdr:from>
    <xdr:to>
      <xdr:col>55</xdr:col>
      <xdr:colOff>0</xdr:colOff>
      <xdr:row>56</xdr:row>
      <xdr:rowOff>166463</xdr:rowOff>
    </xdr:to>
    <xdr:cxnSp macro="">
      <xdr:nvCxnSpPr>
        <xdr:cNvPr id="354" name="直線コネクタ 353"/>
        <xdr:cNvCxnSpPr/>
      </xdr:nvCxnSpPr>
      <xdr:spPr>
        <a:xfrm>
          <a:off x="9639300" y="9635646"/>
          <a:ext cx="838200" cy="1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34446</xdr:rowOff>
    </xdr:from>
    <xdr:to>
      <xdr:col>50</xdr:col>
      <xdr:colOff>114300</xdr:colOff>
      <xdr:row>57</xdr:row>
      <xdr:rowOff>7634</xdr:rowOff>
    </xdr:to>
    <xdr:cxnSp macro="">
      <xdr:nvCxnSpPr>
        <xdr:cNvPr id="357" name="直線コネクタ 356"/>
        <xdr:cNvCxnSpPr/>
      </xdr:nvCxnSpPr>
      <xdr:spPr>
        <a:xfrm flipV="1">
          <a:off x="8750300" y="9635646"/>
          <a:ext cx="889000" cy="1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7634</xdr:rowOff>
    </xdr:from>
    <xdr:to>
      <xdr:col>45</xdr:col>
      <xdr:colOff>177800</xdr:colOff>
      <xdr:row>57</xdr:row>
      <xdr:rowOff>40929</xdr:rowOff>
    </xdr:to>
    <xdr:cxnSp macro="">
      <xdr:nvCxnSpPr>
        <xdr:cNvPr id="360" name="直線コネクタ 359"/>
        <xdr:cNvCxnSpPr/>
      </xdr:nvCxnSpPr>
      <xdr:spPr>
        <a:xfrm flipV="1">
          <a:off x="7861300" y="9780284"/>
          <a:ext cx="889000" cy="3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40929</xdr:rowOff>
    </xdr:from>
    <xdr:to>
      <xdr:col>41</xdr:col>
      <xdr:colOff>50800</xdr:colOff>
      <xdr:row>57</xdr:row>
      <xdr:rowOff>72704</xdr:rowOff>
    </xdr:to>
    <xdr:cxnSp macro="">
      <xdr:nvCxnSpPr>
        <xdr:cNvPr id="363" name="直線コネクタ 362"/>
        <xdr:cNvCxnSpPr/>
      </xdr:nvCxnSpPr>
      <xdr:spPr>
        <a:xfrm flipV="1">
          <a:off x="6972300" y="9813579"/>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132788</xdr:rowOff>
    </xdr:from>
    <xdr:ext cx="534377" cy="259045"/>
    <xdr:sp macro="" textlink="">
      <xdr:nvSpPr>
        <xdr:cNvPr id="367" name="テキスト ボックス 366"/>
        <xdr:cNvSpPr txBox="1"/>
      </xdr:nvSpPr>
      <xdr:spPr>
        <a:xfrm>
          <a:off x="6705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115663</xdr:rowOff>
    </xdr:from>
    <xdr:to>
      <xdr:col>55</xdr:col>
      <xdr:colOff>50800</xdr:colOff>
      <xdr:row>57</xdr:row>
      <xdr:rowOff>45813</xdr:rowOff>
    </xdr:to>
    <xdr:sp macro="" textlink="">
      <xdr:nvSpPr>
        <xdr:cNvPr id="373" name="楕円 372"/>
        <xdr:cNvSpPr/>
      </xdr:nvSpPr>
      <xdr:spPr>
        <a:xfrm>
          <a:off x="10426700" y="97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138540</xdr:rowOff>
    </xdr:from>
    <xdr:ext cx="534377" cy="259045"/>
    <xdr:sp macro="" textlink="">
      <xdr:nvSpPr>
        <xdr:cNvPr id="374" name="農林水産業費該当値テキスト"/>
        <xdr:cNvSpPr txBox="1"/>
      </xdr:nvSpPr>
      <xdr:spPr>
        <a:xfrm>
          <a:off x="10528300" y="956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155096</xdr:rowOff>
    </xdr:from>
    <xdr:to>
      <xdr:col>50</xdr:col>
      <xdr:colOff>165100</xdr:colOff>
      <xdr:row>56</xdr:row>
      <xdr:rowOff>85246</xdr:rowOff>
    </xdr:to>
    <xdr:sp macro="" textlink="">
      <xdr:nvSpPr>
        <xdr:cNvPr id="375" name="楕円 374"/>
        <xdr:cNvSpPr/>
      </xdr:nvSpPr>
      <xdr:spPr>
        <a:xfrm>
          <a:off x="9588500" y="958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101773</xdr:rowOff>
    </xdr:from>
    <xdr:ext cx="534377" cy="259045"/>
    <xdr:sp macro="" textlink="">
      <xdr:nvSpPr>
        <xdr:cNvPr id="376" name="テキスト ボックス 375"/>
        <xdr:cNvSpPr txBox="1"/>
      </xdr:nvSpPr>
      <xdr:spPr>
        <a:xfrm>
          <a:off x="9372111" y="936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128284</xdr:rowOff>
    </xdr:from>
    <xdr:to>
      <xdr:col>46</xdr:col>
      <xdr:colOff>38100</xdr:colOff>
      <xdr:row>57</xdr:row>
      <xdr:rowOff>58434</xdr:rowOff>
    </xdr:to>
    <xdr:sp macro="" textlink="">
      <xdr:nvSpPr>
        <xdr:cNvPr id="377" name="楕円 376"/>
        <xdr:cNvSpPr/>
      </xdr:nvSpPr>
      <xdr:spPr>
        <a:xfrm>
          <a:off x="8699500" y="97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74961</xdr:rowOff>
    </xdr:from>
    <xdr:ext cx="534377" cy="259045"/>
    <xdr:sp macro="" textlink="">
      <xdr:nvSpPr>
        <xdr:cNvPr id="378" name="テキスト ボックス 377"/>
        <xdr:cNvSpPr txBox="1"/>
      </xdr:nvSpPr>
      <xdr:spPr>
        <a:xfrm>
          <a:off x="8483111" y="95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161579</xdr:rowOff>
    </xdr:from>
    <xdr:to>
      <xdr:col>41</xdr:col>
      <xdr:colOff>101600</xdr:colOff>
      <xdr:row>57</xdr:row>
      <xdr:rowOff>91729</xdr:rowOff>
    </xdr:to>
    <xdr:sp macro="" textlink="">
      <xdr:nvSpPr>
        <xdr:cNvPr id="379" name="楕円 378"/>
        <xdr:cNvSpPr/>
      </xdr:nvSpPr>
      <xdr:spPr>
        <a:xfrm>
          <a:off x="7810500" y="976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108256</xdr:rowOff>
    </xdr:from>
    <xdr:ext cx="534377" cy="259045"/>
    <xdr:sp macro="" textlink="">
      <xdr:nvSpPr>
        <xdr:cNvPr id="380" name="テキスト ボックス 379"/>
        <xdr:cNvSpPr txBox="1"/>
      </xdr:nvSpPr>
      <xdr:spPr>
        <a:xfrm>
          <a:off x="7594111" y="95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21904</xdr:rowOff>
    </xdr:from>
    <xdr:to>
      <xdr:col>36</xdr:col>
      <xdr:colOff>165100</xdr:colOff>
      <xdr:row>57</xdr:row>
      <xdr:rowOff>123504</xdr:rowOff>
    </xdr:to>
    <xdr:sp macro="" textlink="">
      <xdr:nvSpPr>
        <xdr:cNvPr id="381" name="楕円 380"/>
        <xdr:cNvSpPr/>
      </xdr:nvSpPr>
      <xdr:spPr>
        <a:xfrm>
          <a:off x="6921500" y="979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140031</xdr:rowOff>
    </xdr:from>
    <xdr:ext cx="534377" cy="259045"/>
    <xdr:sp macro="" textlink="">
      <xdr:nvSpPr>
        <xdr:cNvPr id="382" name="テキスト ボックス 381"/>
        <xdr:cNvSpPr txBox="1"/>
      </xdr:nvSpPr>
      <xdr:spPr>
        <a:xfrm>
          <a:off x="6705111" y="956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80454</xdr:rowOff>
    </xdr:from>
    <xdr:to>
      <xdr:col>55</xdr:col>
      <xdr:colOff>0</xdr:colOff>
      <xdr:row>78</xdr:row>
      <xdr:rowOff>5575</xdr:rowOff>
    </xdr:to>
    <xdr:cxnSp macro="">
      <xdr:nvCxnSpPr>
        <xdr:cNvPr id="411" name="直線コネクタ 410"/>
        <xdr:cNvCxnSpPr/>
      </xdr:nvCxnSpPr>
      <xdr:spPr>
        <a:xfrm>
          <a:off x="9639300" y="13282104"/>
          <a:ext cx="838200" cy="9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80454</xdr:rowOff>
    </xdr:from>
    <xdr:to>
      <xdr:col>50</xdr:col>
      <xdr:colOff>114300</xdr:colOff>
      <xdr:row>78</xdr:row>
      <xdr:rowOff>56248</xdr:rowOff>
    </xdr:to>
    <xdr:cxnSp macro="">
      <xdr:nvCxnSpPr>
        <xdr:cNvPr id="414" name="直線コネクタ 413"/>
        <xdr:cNvCxnSpPr/>
      </xdr:nvCxnSpPr>
      <xdr:spPr>
        <a:xfrm flipV="1">
          <a:off x="8750300" y="13282104"/>
          <a:ext cx="889000" cy="1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33693</xdr:rowOff>
    </xdr:from>
    <xdr:to>
      <xdr:col>45</xdr:col>
      <xdr:colOff>177800</xdr:colOff>
      <xdr:row>78</xdr:row>
      <xdr:rowOff>56248</xdr:rowOff>
    </xdr:to>
    <xdr:cxnSp macro="">
      <xdr:nvCxnSpPr>
        <xdr:cNvPr id="417" name="直線コネクタ 416"/>
        <xdr:cNvCxnSpPr/>
      </xdr:nvCxnSpPr>
      <xdr:spPr>
        <a:xfrm>
          <a:off x="7861300" y="13406793"/>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8692</xdr:rowOff>
    </xdr:from>
    <xdr:ext cx="469744" cy="259045"/>
    <xdr:sp macro="" textlink="">
      <xdr:nvSpPr>
        <xdr:cNvPr id="419" name="テキスト ボックス 418"/>
        <xdr:cNvSpPr txBox="1"/>
      </xdr:nvSpPr>
      <xdr:spPr>
        <a:xfrm>
          <a:off x="8515428" y="135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33693</xdr:rowOff>
    </xdr:from>
    <xdr:to>
      <xdr:col>41</xdr:col>
      <xdr:colOff>50800</xdr:colOff>
      <xdr:row>78</xdr:row>
      <xdr:rowOff>59334</xdr:rowOff>
    </xdr:to>
    <xdr:cxnSp macro="">
      <xdr:nvCxnSpPr>
        <xdr:cNvPr id="420" name="直線コネクタ 419"/>
        <xdr:cNvCxnSpPr/>
      </xdr:nvCxnSpPr>
      <xdr:spPr>
        <a:xfrm flipV="1">
          <a:off x="6972300" y="13406793"/>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126225</xdr:rowOff>
    </xdr:from>
    <xdr:to>
      <xdr:col>55</xdr:col>
      <xdr:colOff>50800</xdr:colOff>
      <xdr:row>78</xdr:row>
      <xdr:rowOff>56375</xdr:rowOff>
    </xdr:to>
    <xdr:sp macro="" textlink="">
      <xdr:nvSpPr>
        <xdr:cNvPr id="430" name="楕円 429"/>
        <xdr:cNvSpPr/>
      </xdr:nvSpPr>
      <xdr:spPr>
        <a:xfrm>
          <a:off x="10426700" y="133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149102</xdr:rowOff>
    </xdr:from>
    <xdr:ext cx="534377" cy="259045"/>
    <xdr:sp macro="" textlink="">
      <xdr:nvSpPr>
        <xdr:cNvPr id="431" name="商工費該当値テキスト"/>
        <xdr:cNvSpPr txBox="1"/>
      </xdr:nvSpPr>
      <xdr:spPr>
        <a:xfrm>
          <a:off x="10528300" y="1317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29654</xdr:rowOff>
    </xdr:from>
    <xdr:to>
      <xdr:col>50</xdr:col>
      <xdr:colOff>165100</xdr:colOff>
      <xdr:row>77</xdr:row>
      <xdr:rowOff>131254</xdr:rowOff>
    </xdr:to>
    <xdr:sp macro="" textlink="">
      <xdr:nvSpPr>
        <xdr:cNvPr id="432" name="楕円 431"/>
        <xdr:cNvSpPr/>
      </xdr:nvSpPr>
      <xdr:spPr>
        <a:xfrm>
          <a:off x="9588500" y="132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147781</xdr:rowOff>
    </xdr:from>
    <xdr:ext cx="534377" cy="259045"/>
    <xdr:sp macro="" textlink="">
      <xdr:nvSpPr>
        <xdr:cNvPr id="433" name="テキスト ボックス 432"/>
        <xdr:cNvSpPr txBox="1"/>
      </xdr:nvSpPr>
      <xdr:spPr>
        <a:xfrm>
          <a:off x="9372111" y="130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5448</xdr:rowOff>
    </xdr:from>
    <xdr:to>
      <xdr:col>46</xdr:col>
      <xdr:colOff>38100</xdr:colOff>
      <xdr:row>78</xdr:row>
      <xdr:rowOff>107048</xdr:rowOff>
    </xdr:to>
    <xdr:sp macro="" textlink="">
      <xdr:nvSpPr>
        <xdr:cNvPr id="434" name="楕円 433"/>
        <xdr:cNvSpPr/>
      </xdr:nvSpPr>
      <xdr:spPr>
        <a:xfrm>
          <a:off x="8699500" y="133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123575</xdr:rowOff>
    </xdr:from>
    <xdr:ext cx="534377" cy="259045"/>
    <xdr:sp macro="" textlink="">
      <xdr:nvSpPr>
        <xdr:cNvPr id="435" name="テキスト ボックス 434"/>
        <xdr:cNvSpPr txBox="1"/>
      </xdr:nvSpPr>
      <xdr:spPr>
        <a:xfrm>
          <a:off x="8483111" y="131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154343</xdr:rowOff>
    </xdr:from>
    <xdr:to>
      <xdr:col>41</xdr:col>
      <xdr:colOff>101600</xdr:colOff>
      <xdr:row>78</xdr:row>
      <xdr:rowOff>84493</xdr:rowOff>
    </xdr:to>
    <xdr:sp macro="" textlink="">
      <xdr:nvSpPr>
        <xdr:cNvPr id="436" name="楕円 435"/>
        <xdr:cNvSpPr/>
      </xdr:nvSpPr>
      <xdr:spPr>
        <a:xfrm>
          <a:off x="7810500" y="1335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101020</xdr:rowOff>
    </xdr:from>
    <xdr:ext cx="534377" cy="259045"/>
    <xdr:sp macro="" textlink="">
      <xdr:nvSpPr>
        <xdr:cNvPr id="437" name="テキスト ボックス 436"/>
        <xdr:cNvSpPr txBox="1"/>
      </xdr:nvSpPr>
      <xdr:spPr>
        <a:xfrm>
          <a:off x="7594111" y="1313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8534</xdr:rowOff>
    </xdr:from>
    <xdr:to>
      <xdr:col>36</xdr:col>
      <xdr:colOff>165100</xdr:colOff>
      <xdr:row>78</xdr:row>
      <xdr:rowOff>110134</xdr:rowOff>
    </xdr:to>
    <xdr:sp macro="" textlink="">
      <xdr:nvSpPr>
        <xdr:cNvPr id="438" name="楕円 437"/>
        <xdr:cNvSpPr/>
      </xdr:nvSpPr>
      <xdr:spPr>
        <a:xfrm>
          <a:off x="6921500" y="133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126661</xdr:rowOff>
    </xdr:from>
    <xdr:ext cx="534377" cy="259045"/>
    <xdr:sp macro="" textlink="">
      <xdr:nvSpPr>
        <xdr:cNvPr id="439" name="テキスト ボックス 438"/>
        <xdr:cNvSpPr txBox="1"/>
      </xdr:nvSpPr>
      <xdr:spPr>
        <a:xfrm>
          <a:off x="6705111" y="1315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156899</xdr:rowOff>
    </xdr:from>
    <xdr:to>
      <xdr:col>55</xdr:col>
      <xdr:colOff>0</xdr:colOff>
      <xdr:row>97</xdr:row>
      <xdr:rowOff>7809</xdr:rowOff>
    </xdr:to>
    <xdr:cxnSp macro="">
      <xdr:nvCxnSpPr>
        <xdr:cNvPr id="470" name="直線コネクタ 469"/>
        <xdr:cNvCxnSpPr/>
      </xdr:nvCxnSpPr>
      <xdr:spPr>
        <a:xfrm>
          <a:off x="9639300" y="16616099"/>
          <a:ext cx="838200" cy="2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156899</xdr:rowOff>
    </xdr:from>
    <xdr:to>
      <xdr:col>50</xdr:col>
      <xdr:colOff>114300</xdr:colOff>
      <xdr:row>97</xdr:row>
      <xdr:rowOff>13122</xdr:rowOff>
    </xdr:to>
    <xdr:cxnSp macro="">
      <xdr:nvCxnSpPr>
        <xdr:cNvPr id="473" name="直線コネクタ 472"/>
        <xdr:cNvCxnSpPr/>
      </xdr:nvCxnSpPr>
      <xdr:spPr>
        <a:xfrm flipV="1">
          <a:off x="8750300" y="16616099"/>
          <a:ext cx="8890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161471</xdr:rowOff>
    </xdr:from>
    <xdr:to>
      <xdr:col>45</xdr:col>
      <xdr:colOff>177800</xdr:colOff>
      <xdr:row>97</xdr:row>
      <xdr:rowOff>13122</xdr:rowOff>
    </xdr:to>
    <xdr:cxnSp macro="">
      <xdr:nvCxnSpPr>
        <xdr:cNvPr id="476" name="直線コネクタ 475"/>
        <xdr:cNvCxnSpPr/>
      </xdr:nvCxnSpPr>
      <xdr:spPr>
        <a:xfrm>
          <a:off x="7861300" y="16620671"/>
          <a:ext cx="889000" cy="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127541</xdr:rowOff>
    </xdr:from>
    <xdr:to>
      <xdr:col>41</xdr:col>
      <xdr:colOff>50800</xdr:colOff>
      <xdr:row>96</xdr:row>
      <xdr:rowOff>161471</xdr:rowOff>
    </xdr:to>
    <xdr:cxnSp macro="">
      <xdr:nvCxnSpPr>
        <xdr:cNvPr id="479" name="直線コネクタ 478"/>
        <xdr:cNvCxnSpPr/>
      </xdr:nvCxnSpPr>
      <xdr:spPr>
        <a:xfrm>
          <a:off x="6972300" y="16586741"/>
          <a:ext cx="889000" cy="3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128459</xdr:rowOff>
    </xdr:from>
    <xdr:to>
      <xdr:col>55</xdr:col>
      <xdr:colOff>50800</xdr:colOff>
      <xdr:row>97</xdr:row>
      <xdr:rowOff>58609</xdr:rowOff>
    </xdr:to>
    <xdr:sp macro="" textlink="">
      <xdr:nvSpPr>
        <xdr:cNvPr id="489" name="楕円 488"/>
        <xdr:cNvSpPr/>
      </xdr:nvSpPr>
      <xdr:spPr>
        <a:xfrm>
          <a:off x="10426700" y="165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151336</xdr:rowOff>
    </xdr:from>
    <xdr:ext cx="534377" cy="259045"/>
    <xdr:sp macro="" textlink="">
      <xdr:nvSpPr>
        <xdr:cNvPr id="490" name="土木費該当値テキスト"/>
        <xdr:cNvSpPr txBox="1"/>
      </xdr:nvSpPr>
      <xdr:spPr>
        <a:xfrm>
          <a:off x="10528300" y="1643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106099</xdr:rowOff>
    </xdr:from>
    <xdr:to>
      <xdr:col>50</xdr:col>
      <xdr:colOff>165100</xdr:colOff>
      <xdr:row>97</xdr:row>
      <xdr:rowOff>36249</xdr:rowOff>
    </xdr:to>
    <xdr:sp macro="" textlink="">
      <xdr:nvSpPr>
        <xdr:cNvPr id="491" name="楕円 490"/>
        <xdr:cNvSpPr/>
      </xdr:nvSpPr>
      <xdr:spPr>
        <a:xfrm>
          <a:off x="9588500" y="165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52776</xdr:rowOff>
    </xdr:from>
    <xdr:ext cx="534377" cy="259045"/>
    <xdr:sp macro="" textlink="">
      <xdr:nvSpPr>
        <xdr:cNvPr id="492" name="テキスト ボックス 491"/>
        <xdr:cNvSpPr txBox="1"/>
      </xdr:nvSpPr>
      <xdr:spPr>
        <a:xfrm>
          <a:off x="9372111" y="1634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133772</xdr:rowOff>
    </xdr:from>
    <xdr:to>
      <xdr:col>46</xdr:col>
      <xdr:colOff>38100</xdr:colOff>
      <xdr:row>97</xdr:row>
      <xdr:rowOff>63922</xdr:rowOff>
    </xdr:to>
    <xdr:sp macro="" textlink="">
      <xdr:nvSpPr>
        <xdr:cNvPr id="493" name="楕円 492"/>
        <xdr:cNvSpPr/>
      </xdr:nvSpPr>
      <xdr:spPr>
        <a:xfrm>
          <a:off x="8699500" y="1659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55049</xdr:rowOff>
    </xdr:from>
    <xdr:ext cx="534377" cy="259045"/>
    <xdr:sp macro="" textlink="">
      <xdr:nvSpPr>
        <xdr:cNvPr id="494" name="テキスト ボックス 493"/>
        <xdr:cNvSpPr txBox="1"/>
      </xdr:nvSpPr>
      <xdr:spPr>
        <a:xfrm>
          <a:off x="8483111" y="166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110671</xdr:rowOff>
    </xdr:from>
    <xdr:to>
      <xdr:col>41</xdr:col>
      <xdr:colOff>101600</xdr:colOff>
      <xdr:row>97</xdr:row>
      <xdr:rowOff>40821</xdr:rowOff>
    </xdr:to>
    <xdr:sp macro="" textlink="">
      <xdr:nvSpPr>
        <xdr:cNvPr id="495" name="楕円 494"/>
        <xdr:cNvSpPr/>
      </xdr:nvSpPr>
      <xdr:spPr>
        <a:xfrm>
          <a:off x="7810500" y="1656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57348</xdr:rowOff>
    </xdr:from>
    <xdr:ext cx="534377" cy="259045"/>
    <xdr:sp macro="" textlink="">
      <xdr:nvSpPr>
        <xdr:cNvPr id="496" name="テキスト ボックス 495"/>
        <xdr:cNvSpPr txBox="1"/>
      </xdr:nvSpPr>
      <xdr:spPr>
        <a:xfrm>
          <a:off x="7594111" y="1634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76741</xdr:rowOff>
    </xdr:from>
    <xdr:to>
      <xdr:col>36</xdr:col>
      <xdr:colOff>165100</xdr:colOff>
      <xdr:row>97</xdr:row>
      <xdr:rowOff>6891</xdr:rowOff>
    </xdr:to>
    <xdr:sp macro="" textlink="">
      <xdr:nvSpPr>
        <xdr:cNvPr id="497" name="楕円 496"/>
        <xdr:cNvSpPr/>
      </xdr:nvSpPr>
      <xdr:spPr>
        <a:xfrm>
          <a:off x="6921500" y="165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23418</xdr:rowOff>
    </xdr:from>
    <xdr:ext cx="534377" cy="259045"/>
    <xdr:sp macro="" textlink="">
      <xdr:nvSpPr>
        <xdr:cNvPr id="498" name="テキスト ボックス 497"/>
        <xdr:cNvSpPr txBox="1"/>
      </xdr:nvSpPr>
      <xdr:spPr>
        <a:xfrm>
          <a:off x="6705111" y="163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43345</xdr:rowOff>
    </xdr:from>
    <xdr:to>
      <xdr:col>85</xdr:col>
      <xdr:colOff>127000</xdr:colOff>
      <xdr:row>33</xdr:row>
      <xdr:rowOff>88357</xdr:rowOff>
    </xdr:to>
    <xdr:cxnSp macro="">
      <xdr:nvCxnSpPr>
        <xdr:cNvPr id="525" name="直線コネクタ 524"/>
        <xdr:cNvCxnSpPr/>
      </xdr:nvCxnSpPr>
      <xdr:spPr>
        <a:xfrm>
          <a:off x="15481300" y="5701195"/>
          <a:ext cx="838200" cy="4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43345</xdr:rowOff>
    </xdr:from>
    <xdr:to>
      <xdr:col>81</xdr:col>
      <xdr:colOff>50800</xdr:colOff>
      <xdr:row>33</xdr:row>
      <xdr:rowOff>133825</xdr:rowOff>
    </xdr:to>
    <xdr:cxnSp macro="">
      <xdr:nvCxnSpPr>
        <xdr:cNvPr id="528" name="直線コネクタ 527"/>
        <xdr:cNvCxnSpPr/>
      </xdr:nvCxnSpPr>
      <xdr:spPr>
        <a:xfrm flipV="1">
          <a:off x="14592300" y="5701195"/>
          <a:ext cx="889000" cy="9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158859</xdr:rowOff>
    </xdr:from>
    <xdr:ext cx="534377" cy="259045"/>
    <xdr:sp macro="" textlink="">
      <xdr:nvSpPr>
        <xdr:cNvPr id="530" name="テキスト ボックス 529"/>
        <xdr:cNvSpPr txBox="1"/>
      </xdr:nvSpPr>
      <xdr:spPr>
        <a:xfrm>
          <a:off x="15214111" y="633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89819</xdr:rowOff>
    </xdr:from>
    <xdr:to>
      <xdr:col>76</xdr:col>
      <xdr:colOff>114300</xdr:colOff>
      <xdr:row>33</xdr:row>
      <xdr:rowOff>133825</xdr:rowOff>
    </xdr:to>
    <xdr:cxnSp macro="">
      <xdr:nvCxnSpPr>
        <xdr:cNvPr id="531" name="直線コネクタ 530"/>
        <xdr:cNvCxnSpPr/>
      </xdr:nvCxnSpPr>
      <xdr:spPr>
        <a:xfrm>
          <a:off x="13703300" y="5404769"/>
          <a:ext cx="889000" cy="38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89819</xdr:rowOff>
    </xdr:from>
    <xdr:to>
      <xdr:col>71</xdr:col>
      <xdr:colOff>177800</xdr:colOff>
      <xdr:row>33</xdr:row>
      <xdr:rowOff>22359</xdr:rowOff>
    </xdr:to>
    <xdr:cxnSp macro="">
      <xdr:nvCxnSpPr>
        <xdr:cNvPr id="534" name="直線コネクタ 533"/>
        <xdr:cNvCxnSpPr/>
      </xdr:nvCxnSpPr>
      <xdr:spPr>
        <a:xfrm flipV="1">
          <a:off x="12814300" y="5404769"/>
          <a:ext cx="889000" cy="27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156870</xdr:rowOff>
    </xdr:from>
    <xdr:ext cx="534377" cy="259045"/>
    <xdr:sp macro="" textlink="">
      <xdr:nvSpPr>
        <xdr:cNvPr id="536" name="テキスト ボックス 535"/>
        <xdr:cNvSpPr txBox="1"/>
      </xdr:nvSpPr>
      <xdr:spPr>
        <a:xfrm>
          <a:off x="13436111" y="63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37557</xdr:rowOff>
    </xdr:from>
    <xdr:to>
      <xdr:col>85</xdr:col>
      <xdr:colOff>177800</xdr:colOff>
      <xdr:row>33</xdr:row>
      <xdr:rowOff>139157</xdr:rowOff>
    </xdr:to>
    <xdr:sp macro="" textlink="">
      <xdr:nvSpPr>
        <xdr:cNvPr id="544" name="楕円 543"/>
        <xdr:cNvSpPr/>
      </xdr:nvSpPr>
      <xdr:spPr>
        <a:xfrm>
          <a:off x="16268700" y="569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60434</xdr:rowOff>
    </xdr:from>
    <xdr:ext cx="534377" cy="259045"/>
    <xdr:sp macro="" textlink="">
      <xdr:nvSpPr>
        <xdr:cNvPr id="545" name="消防費該当値テキスト"/>
        <xdr:cNvSpPr txBox="1"/>
      </xdr:nvSpPr>
      <xdr:spPr>
        <a:xfrm>
          <a:off x="16370300" y="554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163995</xdr:rowOff>
    </xdr:from>
    <xdr:to>
      <xdr:col>81</xdr:col>
      <xdr:colOff>101600</xdr:colOff>
      <xdr:row>33</xdr:row>
      <xdr:rowOff>94145</xdr:rowOff>
    </xdr:to>
    <xdr:sp macro="" textlink="">
      <xdr:nvSpPr>
        <xdr:cNvPr id="546" name="楕円 545"/>
        <xdr:cNvSpPr/>
      </xdr:nvSpPr>
      <xdr:spPr>
        <a:xfrm>
          <a:off x="15430500" y="565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110672</xdr:rowOff>
    </xdr:from>
    <xdr:ext cx="534377" cy="259045"/>
    <xdr:sp macro="" textlink="">
      <xdr:nvSpPr>
        <xdr:cNvPr id="547" name="テキスト ボックス 546"/>
        <xdr:cNvSpPr txBox="1"/>
      </xdr:nvSpPr>
      <xdr:spPr>
        <a:xfrm>
          <a:off x="15214111" y="542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83025</xdr:rowOff>
    </xdr:from>
    <xdr:to>
      <xdr:col>76</xdr:col>
      <xdr:colOff>165100</xdr:colOff>
      <xdr:row>34</xdr:row>
      <xdr:rowOff>13175</xdr:rowOff>
    </xdr:to>
    <xdr:sp macro="" textlink="">
      <xdr:nvSpPr>
        <xdr:cNvPr id="548" name="楕円 547"/>
        <xdr:cNvSpPr/>
      </xdr:nvSpPr>
      <xdr:spPr>
        <a:xfrm>
          <a:off x="14541500" y="57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29702</xdr:rowOff>
    </xdr:from>
    <xdr:ext cx="534377" cy="259045"/>
    <xdr:sp macro="" textlink="">
      <xdr:nvSpPr>
        <xdr:cNvPr id="549" name="テキスト ボックス 548"/>
        <xdr:cNvSpPr txBox="1"/>
      </xdr:nvSpPr>
      <xdr:spPr>
        <a:xfrm>
          <a:off x="14325111" y="551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39019</xdr:rowOff>
    </xdr:from>
    <xdr:to>
      <xdr:col>72</xdr:col>
      <xdr:colOff>38100</xdr:colOff>
      <xdr:row>31</xdr:row>
      <xdr:rowOff>140619</xdr:rowOff>
    </xdr:to>
    <xdr:sp macro="" textlink="">
      <xdr:nvSpPr>
        <xdr:cNvPr id="550" name="楕円 549"/>
        <xdr:cNvSpPr/>
      </xdr:nvSpPr>
      <xdr:spPr>
        <a:xfrm>
          <a:off x="13652500" y="53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157146</xdr:rowOff>
    </xdr:from>
    <xdr:ext cx="534377" cy="259045"/>
    <xdr:sp macro="" textlink="">
      <xdr:nvSpPr>
        <xdr:cNvPr id="551" name="テキスト ボックス 550"/>
        <xdr:cNvSpPr txBox="1"/>
      </xdr:nvSpPr>
      <xdr:spPr>
        <a:xfrm>
          <a:off x="13436111" y="51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143009</xdr:rowOff>
    </xdr:from>
    <xdr:to>
      <xdr:col>67</xdr:col>
      <xdr:colOff>101600</xdr:colOff>
      <xdr:row>33</xdr:row>
      <xdr:rowOff>73159</xdr:rowOff>
    </xdr:to>
    <xdr:sp macro="" textlink="">
      <xdr:nvSpPr>
        <xdr:cNvPr id="552" name="楕円 551"/>
        <xdr:cNvSpPr/>
      </xdr:nvSpPr>
      <xdr:spPr>
        <a:xfrm>
          <a:off x="12763500" y="562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89686</xdr:rowOff>
    </xdr:from>
    <xdr:ext cx="534377" cy="259045"/>
    <xdr:sp macro="" textlink="">
      <xdr:nvSpPr>
        <xdr:cNvPr id="553" name="テキスト ボックス 552"/>
        <xdr:cNvSpPr txBox="1"/>
      </xdr:nvSpPr>
      <xdr:spPr>
        <a:xfrm>
          <a:off x="12547111" y="54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149161</xdr:rowOff>
    </xdr:from>
    <xdr:to>
      <xdr:col>85</xdr:col>
      <xdr:colOff>127000</xdr:colOff>
      <xdr:row>59</xdr:row>
      <xdr:rowOff>22796</xdr:rowOff>
    </xdr:to>
    <xdr:cxnSp macro="">
      <xdr:nvCxnSpPr>
        <xdr:cNvPr id="583" name="直線コネクタ 582"/>
        <xdr:cNvCxnSpPr/>
      </xdr:nvCxnSpPr>
      <xdr:spPr>
        <a:xfrm flipV="1">
          <a:off x="15481300" y="10093261"/>
          <a:ext cx="8382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75146</xdr:rowOff>
    </xdr:from>
    <xdr:to>
      <xdr:col>81</xdr:col>
      <xdr:colOff>50800</xdr:colOff>
      <xdr:row>59</xdr:row>
      <xdr:rowOff>22796</xdr:rowOff>
    </xdr:to>
    <xdr:cxnSp macro="">
      <xdr:nvCxnSpPr>
        <xdr:cNvPr id="586" name="直線コネクタ 585"/>
        <xdr:cNvCxnSpPr/>
      </xdr:nvCxnSpPr>
      <xdr:spPr>
        <a:xfrm>
          <a:off x="14592300" y="9504896"/>
          <a:ext cx="889000" cy="6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75146</xdr:rowOff>
    </xdr:from>
    <xdr:to>
      <xdr:col>76</xdr:col>
      <xdr:colOff>114300</xdr:colOff>
      <xdr:row>55</xdr:row>
      <xdr:rowOff>112992</xdr:rowOff>
    </xdr:to>
    <xdr:cxnSp macro="">
      <xdr:nvCxnSpPr>
        <xdr:cNvPr id="589" name="直線コネクタ 588"/>
        <xdr:cNvCxnSpPr/>
      </xdr:nvCxnSpPr>
      <xdr:spPr>
        <a:xfrm flipV="1">
          <a:off x="13703300" y="9504896"/>
          <a:ext cx="889000" cy="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112992</xdr:rowOff>
    </xdr:from>
    <xdr:to>
      <xdr:col>71</xdr:col>
      <xdr:colOff>177800</xdr:colOff>
      <xdr:row>56</xdr:row>
      <xdr:rowOff>98958</xdr:rowOff>
    </xdr:to>
    <xdr:cxnSp macro="">
      <xdr:nvCxnSpPr>
        <xdr:cNvPr id="592" name="直線コネクタ 591"/>
        <xdr:cNvCxnSpPr/>
      </xdr:nvCxnSpPr>
      <xdr:spPr>
        <a:xfrm flipV="1">
          <a:off x="12814300" y="9542742"/>
          <a:ext cx="889000" cy="15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98361</xdr:rowOff>
    </xdr:from>
    <xdr:to>
      <xdr:col>85</xdr:col>
      <xdr:colOff>177800</xdr:colOff>
      <xdr:row>59</xdr:row>
      <xdr:rowOff>28511</xdr:rowOff>
    </xdr:to>
    <xdr:sp macro="" textlink="">
      <xdr:nvSpPr>
        <xdr:cNvPr id="602" name="楕円 601"/>
        <xdr:cNvSpPr/>
      </xdr:nvSpPr>
      <xdr:spPr>
        <a:xfrm>
          <a:off x="16268700" y="1004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13288</xdr:rowOff>
    </xdr:from>
    <xdr:ext cx="534377" cy="259045"/>
    <xdr:sp macro="" textlink="">
      <xdr:nvSpPr>
        <xdr:cNvPr id="603" name="教育費該当値テキスト"/>
        <xdr:cNvSpPr txBox="1"/>
      </xdr:nvSpPr>
      <xdr:spPr>
        <a:xfrm>
          <a:off x="16370300" y="99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143446</xdr:rowOff>
    </xdr:from>
    <xdr:to>
      <xdr:col>81</xdr:col>
      <xdr:colOff>101600</xdr:colOff>
      <xdr:row>59</xdr:row>
      <xdr:rowOff>73596</xdr:rowOff>
    </xdr:to>
    <xdr:sp macro="" textlink="">
      <xdr:nvSpPr>
        <xdr:cNvPr id="604" name="楕円 603"/>
        <xdr:cNvSpPr/>
      </xdr:nvSpPr>
      <xdr:spPr>
        <a:xfrm>
          <a:off x="15430500" y="100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64723</xdr:rowOff>
    </xdr:from>
    <xdr:ext cx="534377" cy="259045"/>
    <xdr:sp macro="" textlink="">
      <xdr:nvSpPr>
        <xdr:cNvPr id="605" name="テキスト ボックス 604"/>
        <xdr:cNvSpPr txBox="1"/>
      </xdr:nvSpPr>
      <xdr:spPr>
        <a:xfrm>
          <a:off x="15214111" y="101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24346</xdr:rowOff>
    </xdr:from>
    <xdr:to>
      <xdr:col>76</xdr:col>
      <xdr:colOff>165100</xdr:colOff>
      <xdr:row>55</xdr:row>
      <xdr:rowOff>125946</xdr:rowOff>
    </xdr:to>
    <xdr:sp macro="" textlink="">
      <xdr:nvSpPr>
        <xdr:cNvPr id="606" name="楕円 605"/>
        <xdr:cNvSpPr/>
      </xdr:nvSpPr>
      <xdr:spPr>
        <a:xfrm>
          <a:off x="14541500" y="94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142473</xdr:rowOff>
    </xdr:from>
    <xdr:ext cx="534377" cy="259045"/>
    <xdr:sp macro="" textlink="">
      <xdr:nvSpPr>
        <xdr:cNvPr id="607" name="テキスト ボックス 606"/>
        <xdr:cNvSpPr txBox="1"/>
      </xdr:nvSpPr>
      <xdr:spPr>
        <a:xfrm>
          <a:off x="14325111" y="922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62192</xdr:rowOff>
    </xdr:from>
    <xdr:to>
      <xdr:col>72</xdr:col>
      <xdr:colOff>38100</xdr:colOff>
      <xdr:row>55</xdr:row>
      <xdr:rowOff>163792</xdr:rowOff>
    </xdr:to>
    <xdr:sp macro="" textlink="">
      <xdr:nvSpPr>
        <xdr:cNvPr id="608" name="楕円 607"/>
        <xdr:cNvSpPr/>
      </xdr:nvSpPr>
      <xdr:spPr>
        <a:xfrm>
          <a:off x="13652500" y="94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8869</xdr:rowOff>
    </xdr:from>
    <xdr:ext cx="534377" cy="259045"/>
    <xdr:sp macro="" textlink="">
      <xdr:nvSpPr>
        <xdr:cNvPr id="609" name="テキスト ボックス 608"/>
        <xdr:cNvSpPr txBox="1"/>
      </xdr:nvSpPr>
      <xdr:spPr>
        <a:xfrm>
          <a:off x="13436111" y="926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48158</xdr:rowOff>
    </xdr:from>
    <xdr:to>
      <xdr:col>67</xdr:col>
      <xdr:colOff>101600</xdr:colOff>
      <xdr:row>56</xdr:row>
      <xdr:rowOff>149758</xdr:rowOff>
    </xdr:to>
    <xdr:sp macro="" textlink="">
      <xdr:nvSpPr>
        <xdr:cNvPr id="610" name="楕円 609"/>
        <xdr:cNvSpPr/>
      </xdr:nvSpPr>
      <xdr:spPr>
        <a:xfrm>
          <a:off x="12763500" y="96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166285</xdr:rowOff>
    </xdr:from>
    <xdr:ext cx="534377" cy="259045"/>
    <xdr:sp macro="" textlink="">
      <xdr:nvSpPr>
        <xdr:cNvPr id="611" name="テキスト ボックス 610"/>
        <xdr:cNvSpPr txBox="1"/>
      </xdr:nvSpPr>
      <xdr:spPr>
        <a:xfrm>
          <a:off x="12547111" y="94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11086</xdr:rowOff>
    </xdr:from>
    <xdr:to>
      <xdr:col>85</xdr:col>
      <xdr:colOff>127000</xdr:colOff>
      <xdr:row>79</xdr:row>
      <xdr:rowOff>37223</xdr:rowOff>
    </xdr:to>
    <xdr:cxnSp macro="">
      <xdr:nvCxnSpPr>
        <xdr:cNvPr id="640" name="直線コネクタ 639"/>
        <xdr:cNvCxnSpPr/>
      </xdr:nvCxnSpPr>
      <xdr:spPr>
        <a:xfrm flipV="1">
          <a:off x="15481300" y="13555636"/>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33610</xdr:rowOff>
    </xdr:from>
    <xdr:to>
      <xdr:col>81</xdr:col>
      <xdr:colOff>50800</xdr:colOff>
      <xdr:row>79</xdr:row>
      <xdr:rowOff>37223</xdr:rowOff>
    </xdr:to>
    <xdr:cxnSp macro="">
      <xdr:nvCxnSpPr>
        <xdr:cNvPr id="643" name="直線コネクタ 642"/>
        <xdr:cNvCxnSpPr/>
      </xdr:nvCxnSpPr>
      <xdr:spPr>
        <a:xfrm>
          <a:off x="14592300" y="13578160"/>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32426</xdr:rowOff>
    </xdr:from>
    <xdr:to>
      <xdr:col>76</xdr:col>
      <xdr:colOff>114300</xdr:colOff>
      <xdr:row>79</xdr:row>
      <xdr:rowOff>33610</xdr:rowOff>
    </xdr:to>
    <xdr:cxnSp macro="">
      <xdr:nvCxnSpPr>
        <xdr:cNvPr id="646" name="直線コネクタ 645"/>
        <xdr:cNvCxnSpPr/>
      </xdr:nvCxnSpPr>
      <xdr:spPr>
        <a:xfrm>
          <a:off x="13703300" y="13576976"/>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79602</xdr:rowOff>
    </xdr:from>
    <xdr:ext cx="469744" cy="259045"/>
    <xdr:sp macro="" textlink="">
      <xdr:nvSpPr>
        <xdr:cNvPr id="648" name="テキスト ボックス 647"/>
        <xdr:cNvSpPr txBox="1"/>
      </xdr:nvSpPr>
      <xdr:spPr>
        <a:xfrm>
          <a:off x="14357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19803</xdr:rowOff>
    </xdr:from>
    <xdr:to>
      <xdr:col>71</xdr:col>
      <xdr:colOff>177800</xdr:colOff>
      <xdr:row>79</xdr:row>
      <xdr:rowOff>32426</xdr:rowOff>
    </xdr:to>
    <xdr:cxnSp macro="">
      <xdr:nvCxnSpPr>
        <xdr:cNvPr id="649" name="直線コネクタ 648"/>
        <xdr:cNvCxnSpPr/>
      </xdr:nvCxnSpPr>
      <xdr:spPr>
        <a:xfrm>
          <a:off x="12814300" y="13564353"/>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82738</xdr:rowOff>
    </xdr:from>
    <xdr:ext cx="378565" cy="259045"/>
    <xdr:sp macro="" textlink="">
      <xdr:nvSpPr>
        <xdr:cNvPr id="651" name="テキスト ボックス 650"/>
        <xdr:cNvSpPr txBox="1"/>
      </xdr:nvSpPr>
      <xdr:spPr>
        <a:xfrm>
          <a:off x="13514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81272</xdr:rowOff>
    </xdr:from>
    <xdr:ext cx="469744" cy="259045"/>
    <xdr:sp macro="" textlink="">
      <xdr:nvSpPr>
        <xdr:cNvPr id="653" name="テキスト ボックス 652"/>
        <xdr:cNvSpPr txBox="1"/>
      </xdr:nvSpPr>
      <xdr:spPr>
        <a:xfrm>
          <a:off x="12579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131736</xdr:rowOff>
    </xdr:from>
    <xdr:to>
      <xdr:col>85</xdr:col>
      <xdr:colOff>177800</xdr:colOff>
      <xdr:row>79</xdr:row>
      <xdr:rowOff>61886</xdr:rowOff>
    </xdr:to>
    <xdr:sp macro="" textlink="">
      <xdr:nvSpPr>
        <xdr:cNvPr id="659" name="楕円 658"/>
        <xdr:cNvSpPr/>
      </xdr:nvSpPr>
      <xdr:spPr>
        <a:xfrm>
          <a:off x="16268700" y="1350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91113</xdr:rowOff>
    </xdr:from>
    <xdr:ext cx="469744" cy="259045"/>
    <xdr:sp macro="" textlink="">
      <xdr:nvSpPr>
        <xdr:cNvPr id="660" name="災害復旧費該当値テキスト"/>
        <xdr:cNvSpPr txBox="1"/>
      </xdr:nvSpPr>
      <xdr:spPr>
        <a:xfrm>
          <a:off x="16370300" y="1329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157873</xdr:rowOff>
    </xdr:from>
    <xdr:to>
      <xdr:col>81</xdr:col>
      <xdr:colOff>101600</xdr:colOff>
      <xdr:row>79</xdr:row>
      <xdr:rowOff>88023</xdr:rowOff>
    </xdr:to>
    <xdr:sp macro="" textlink="">
      <xdr:nvSpPr>
        <xdr:cNvPr id="661" name="楕円 660"/>
        <xdr:cNvSpPr/>
      </xdr:nvSpPr>
      <xdr:spPr>
        <a:xfrm>
          <a:off x="15430500" y="135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104550</xdr:rowOff>
    </xdr:from>
    <xdr:ext cx="469744" cy="259045"/>
    <xdr:sp macro="" textlink="">
      <xdr:nvSpPr>
        <xdr:cNvPr id="662" name="テキスト ボックス 661"/>
        <xdr:cNvSpPr txBox="1"/>
      </xdr:nvSpPr>
      <xdr:spPr>
        <a:xfrm>
          <a:off x="15246428" y="1330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154260</xdr:rowOff>
    </xdr:from>
    <xdr:to>
      <xdr:col>76</xdr:col>
      <xdr:colOff>165100</xdr:colOff>
      <xdr:row>79</xdr:row>
      <xdr:rowOff>84410</xdr:rowOff>
    </xdr:to>
    <xdr:sp macro="" textlink="">
      <xdr:nvSpPr>
        <xdr:cNvPr id="663" name="楕円 662"/>
        <xdr:cNvSpPr/>
      </xdr:nvSpPr>
      <xdr:spPr>
        <a:xfrm>
          <a:off x="14541500" y="135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100937</xdr:rowOff>
    </xdr:from>
    <xdr:ext cx="469744" cy="259045"/>
    <xdr:sp macro="" textlink="">
      <xdr:nvSpPr>
        <xdr:cNvPr id="664" name="テキスト ボックス 663"/>
        <xdr:cNvSpPr txBox="1"/>
      </xdr:nvSpPr>
      <xdr:spPr>
        <a:xfrm>
          <a:off x="14357428" y="133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153076</xdr:rowOff>
    </xdr:from>
    <xdr:to>
      <xdr:col>72</xdr:col>
      <xdr:colOff>38100</xdr:colOff>
      <xdr:row>79</xdr:row>
      <xdr:rowOff>83226</xdr:rowOff>
    </xdr:to>
    <xdr:sp macro="" textlink="">
      <xdr:nvSpPr>
        <xdr:cNvPr id="665" name="楕円 664"/>
        <xdr:cNvSpPr/>
      </xdr:nvSpPr>
      <xdr:spPr>
        <a:xfrm>
          <a:off x="13652500" y="135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99753</xdr:rowOff>
    </xdr:from>
    <xdr:ext cx="469744" cy="259045"/>
    <xdr:sp macro="" textlink="">
      <xdr:nvSpPr>
        <xdr:cNvPr id="666" name="テキスト ボックス 665"/>
        <xdr:cNvSpPr txBox="1"/>
      </xdr:nvSpPr>
      <xdr:spPr>
        <a:xfrm>
          <a:off x="13468428" y="133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140453</xdr:rowOff>
    </xdr:from>
    <xdr:to>
      <xdr:col>67</xdr:col>
      <xdr:colOff>101600</xdr:colOff>
      <xdr:row>79</xdr:row>
      <xdr:rowOff>70603</xdr:rowOff>
    </xdr:to>
    <xdr:sp macro="" textlink="">
      <xdr:nvSpPr>
        <xdr:cNvPr id="667" name="楕円 666"/>
        <xdr:cNvSpPr/>
      </xdr:nvSpPr>
      <xdr:spPr>
        <a:xfrm>
          <a:off x="12763500" y="135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87130</xdr:rowOff>
    </xdr:from>
    <xdr:ext cx="469744" cy="259045"/>
    <xdr:sp macro="" textlink="">
      <xdr:nvSpPr>
        <xdr:cNvPr id="668" name="テキスト ボックス 667"/>
        <xdr:cNvSpPr txBox="1"/>
      </xdr:nvSpPr>
      <xdr:spPr>
        <a:xfrm>
          <a:off x="12579428" y="1328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46470</xdr:rowOff>
    </xdr:from>
    <xdr:to>
      <xdr:col>85</xdr:col>
      <xdr:colOff>127000</xdr:colOff>
      <xdr:row>94</xdr:row>
      <xdr:rowOff>110274</xdr:rowOff>
    </xdr:to>
    <xdr:cxnSp macro="">
      <xdr:nvCxnSpPr>
        <xdr:cNvPr id="697" name="直線コネクタ 696"/>
        <xdr:cNvCxnSpPr/>
      </xdr:nvCxnSpPr>
      <xdr:spPr>
        <a:xfrm flipV="1">
          <a:off x="15481300" y="16162770"/>
          <a:ext cx="838200" cy="6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110274</xdr:rowOff>
    </xdr:from>
    <xdr:to>
      <xdr:col>81</xdr:col>
      <xdr:colOff>50800</xdr:colOff>
      <xdr:row>94</xdr:row>
      <xdr:rowOff>171159</xdr:rowOff>
    </xdr:to>
    <xdr:cxnSp macro="">
      <xdr:nvCxnSpPr>
        <xdr:cNvPr id="700" name="直線コネクタ 699"/>
        <xdr:cNvCxnSpPr/>
      </xdr:nvCxnSpPr>
      <xdr:spPr>
        <a:xfrm flipV="1">
          <a:off x="14592300" y="16226574"/>
          <a:ext cx="889000" cy="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128969</xdr:rowOff>
    </xdr:from>
    <xdr:to>
      <xdr:col>76</xdr:col>
      <xdr:colOff>114300</xdr:colOff>
      <xdr:row>94</xdr:row>
      <xdr:rowOff>171159</xdr:rowOff>
    </xdr:to>
    <xdr:cxnSp macro="">
      <xdr:nvCxnSpPr>
        <xdr:cNvPr id="703" name="直線コネクタ 702"/>
        <xdr:cNvCxnSpPr/>
      </xdr:nvCxnSpPr>
      <xdr:spPr>
        <a:xfrm>
          <a:off x="13703300" y="16245269"/>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115773</xdr:rowOff>
    </xdr:from>
    <xdr:to>
      <xdr:col>71</xdr:col>
      <xdr:colOff>177800</xdr:colOff>
      <xdr:row>94</xdr:row>
      <xdr:rowOff>128969</xdr:rowOff>
    </xdr:to>
    <xdr:cxnSp macro="">
      <xdr:nvCxnSpPr>
        <xdr:cNvPr id="706" name="直線コネクタ 705"/>
        <xdr:cNvCxnSpPr/>
      </xdr:nvCxnSpPr>
      <xdr:spPr>
        <a:xfrm>
          <a:off x="12814300" y="16232073"/>
          <a:ext cx="8890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167120</xdr:rowOff>
    </xdr:from>
    <xdr:to>
      <xdr:col>85</xdr:col>
      <xdr:colOff>177800</xdr:colOff>
      <xdr:row>94</xdr:row>
      <xdr:rowOff>97270</xdr:rowOff>
    </xdr:to>
    <xdr:sp macro="" textlink="">
      <xdr:nvSpPr>
        <xdr:cNvPr id="716" name="楕円 715"/>
        <xdr:cNvSpPr/>
      </xdr:nvSpPr>
      <xdr:spPr>
        <a:xfrm>
          <a:off x="16268700" y="161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18547</xdr:rowOff>
    </xdr:from>
    <xdr:ext cx="534377" cy="259045"/>
    <xdr:sp macro="" textlink="">
      <xdr:nvSpPr>
        <xdr:cNvPr id="717" name="公債費該当値テキスト"/>
        <xdr:cNvSpPr txBox="1"/>
      </xdr:nvSpPr>
      <xdr:spPr>
        <a:xfrm>
          <a:off x="16370300" y="159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59474</xdr:rowOff>
    </xdr:from>
    <xdr:to>
      <xdr:col>81</xdr:col>
      <xdr:colOff>101600</xdr:colOff>
      <xdr:row>94</xdr:row>
      <xdr:rowOff>161074</xdr:rowOff>
    </xdr:to>
    <xdr:sp macro="" textlink="">
      <xdr:nvSpPr>
        <xdr:cNvPr id="718" name="楕円 717"/>
        <xdr:cNvSpPr/>
      </xdr:nvSpPr>
      <xdr:spPr>
        <a:xfrm>
          <a:off x="15430500" y="1617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6151</xdr:rowOff>
    </xdr:from>
    <xdr:ext cx="534377" cy="259045"/>
    <xdr:sp macro="" textlink="">
      <xdr:nvSpPr>
        <xdr:cNvPr id="719" name="テキスト ボックス 718"/>
        <xdr:cNvSpPr txBox="1"/>
      </xdr:nvSpPr>
      <xdr:spPr>
        <a:xfrm>
          <a:off x="15214111" y="159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120359</xdr:rowOff>
    </xdr:from>
    <xdr:to>
      <xdr:col>76</xdr:col>
      <xdr:colOff>165100</xdr:colOff>
      <xdr:row>95</xdr:row>
      <xdr:rowOff>50509</xdr:rowOff>
    </xdr:to>
    <xdr:sp macro="" textlink="">
      <xdr:nvSpPr>
        <xdr:cNvPr id="720" name="楕円 719"/>
        <xdr:cNvSpPr/>
      </xdr:nvSpPr>
      <xdr:spPr>
        <a:xfrm>
          <a:off x="14541500" y="1623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67036</xdr:rowOff>
    </xdr:from>
    <xdr:ext cx="534377" cy="259045"/>
    <xdr:sp macro="" textlink="">
      <xdr:nvSpPr>
        <xdr:cNvPr id="721" name="テキスト ボックス 720"/>
        <xdr:cNvSpPr txBox="1"/>
      </xdr:nvSpPr>
      <xdr:spPr>
        <a:xfrm>
          <a:off x="14325111" y="160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78169</xdr:rowOff>
    </xdr:from>
    <xdr:to>
      <xdr:col>72</xdr:col>
      <xdr:colOff>38100</xdr:colOff>
      <xdr:row>95</xdr:row>
      <xdr:rowOff>8319</xdr:rowOff>
    </xdr:to>
    <xdr:sp macro="" textlink="">
      <xdr:nvSpPr>
        <xdr:cNvPr id="722" name="楕円 721"/>
        <xdr:cNvSpPr/>
      </xdr:nvSpPr>
      <xdr:spPr>
        <a:xfrm>
          <a:off x="13652500" y="161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24846</xdr:rowOff>
    </xdr:from>
    <xdr:ext cx="534377" cy="259045"/>
    <xdr:sp macro="" textlink="">
      <xdr:nvSpPr>
        <xdr:cNvPr id="723" name="テキスト ボックス 722"/>
        <xdr:cNvSpPr txBox="1"/>
      </xdr:nvSpPr>
      <xdr:spPr>
        <a:xfrm>
          <a:off x="13436111" y="159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64973</xdr:rowOff>
    </xdr:from>
    <xdr:to>
      <xdr:col>67</xdr:col>
      <xdr:colOff>101600</xdr:colOff>
      <xdr:row>94</xdr:row>
      <xdr:rowOff>166573</xdr:rowOff>
    </xdr:to>
    <xdr:sp macro="" textlink="">
      <xdr:nvSpPr>
        <xdr:cNvPr id="724" name="楕円 723"/>
        <xdr:cNvSpPr/>
      </xdr:nvSpPr>
      <xdr:spPr>
        <a:xfrm>
          <a:off x="12763500" y="161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11650</xdr:rowOff>
    </xdr:from>
    <xdr:ext cx="534377" cy="259045"/>
    <xdr:sp macro="" textlink="">
      <xdr:nvSpPr>
        <xdr:cNvPr id="725" name="テキスト ボックス 724"/>
        <xdr:cNvSpPr txBox="1"/>
      </xdr:nvSpPr>
      <xdr:spPr>
        <a:xfrm>
          <a:off x="12547111" y="1595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60261</xdr:rowOff>
    </xdr:from>
    <xdr:to>
      <xdr:col>116</xdr:col>
      <xdr:colOff>63500</xdr:colOff>
      <xdr:row>36</xdr:row>
      <xdr:rowOff>61404</xdr:rowOff>
    </xdr:to>
    <xdr:cxnSp macro="">
      <xdr:nvCxnSpPr>
        <xdr:cNvPr id="750" name="直線コネクタ 749"/>
        <xdr:cNvCxnSpPr/>
      </xdr:nvCxnSpPr>
      <xdr:spPr>
        <a:xfrm flipV="1">
          <a:off x="21323300" y="5375211"/>
          <a:ext cx="838200" cy="8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109618</xdr:rowOff>
    </xdr:from>
    <xdr:ext cx="313932" cy="259045"/>
    <xdr:sp macro="" textlink="">
      <xdr:nvSpPr>
        <xdr:cNvPr id="751" name="諸支出金平均値テキスト"/>
        <xdr:cNvSpPr txBox="1"/>
      </xdr:nvSpPr>
      <xdr:spPr>
        <a:xfrm>
          <a:off x="22212300" y="6453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61404</xdr:rowOff>
    </xdr:from>
    <xdr:to>
      <xdr:col>111</xdr:col>
      <xdr:colOff>177800</xdr:colOff>
      <xdr:row>38</xdr:row>
      <xdr:rowOff>25400</xdr:rowOff>
    </xdr:to>
    <xdr:cxnSp macro="">
      <xdr:nvCxnSpPr>
        <xdr:cNvPr id="753" name="直線コネクタ 752"/>
        <xdr:cNvCxnSpPr/>
      </xdr:nvCxnSpPr>
      <xdr:spPr>
        <a:xfrm flipV="1">
          <a:off x="20434300" y="6233604"/>
          <a:ext cx="889000" cy="3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37609</xdr:rowOff>
    </xdr:from>
    <xdr:ext cx="313932" cy="259045"/>
    <xdr:sp macro="" textlink="">
      <xdr:nvSpPr>
        <xdr:cNvPr id="755" name="テキスト ボックス 754"/>
        <xdr:cNvSpPr txBox="1"/>
      </xdr:nvSpPr>
      <xdr:spPr>
        <a:xfrm>
          <a:off x="21166333" y="65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9461</xdr:rowOff>
    </xdr:from>
    <xdr:to>
      <xdr:col>116</xdr:col>
      <xdr:colOff>114300</xdr:colOff>
      <xdr:row>31</xdr:row>
      <xdr:rowOff>111061</xdr:rowOff>
    </xdr:to>
    <xdr:sp macro="" textlink="">
      <xdr:nvSpPr>
        <xdr:cNvPr id="769" name="楕円 768"/>
        <xdr:cNvSpPr/>
      </xdr:nvSpPr>
      <xdr:spPr>
        <a:xfrm>
          <a:off x="22110700" y="532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133938</xdr:rowOff>
    </xdr:from>
    <xdr:ext cx="469744" cy="259045"/>
    <xdr:sp macro="" textlink="">
      <xdr:nvSpPr>
        <xdr:cNvPr id="770" name="諸支出金該当値テキスト"/>
        <xdr:cNvSpPr txBox="1"/>
      </xdr:nvSpPr>
      <xdr:spPr>
        <a:xfrm>
          <a:off x="22212300" y="527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10604</xdr:rowOff>
    </xdr:from>
    <xdr:to>
      <xdr:col>112</xdr:col>
      <xdr:colOff>38100</xdr:colOff>
      <xdr:row>36</xdr:row>
      <xdr:rowOff>112204</xdr:rowOff>
    </xdr:to>
    <xdr:sp macro="" textlink="">
      <xdr:nvSpPr>
        <xdr:cNvPr id="771" name="楕円 770"/>
        <xdr:cNvSpPr/>
      </xdr:nvSpPr>
      <xdr:spPr>
        <a:xfrm>
          <a:off x="21272500" y="61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128731</xdr:rowOff>
    </xdr:from>
    <xdr:ext cx="378565" cy="259045"/>
    <xdr:sp macro="" textlink="">
      <xdr:nvSpPr>
        <xdr:cNvPr id="772" name="テキスト ボックス 771"/>
        <xdr:cNvSpPr txBox="1"/>
      </xdr:nvSpPr>
      <xdr:spPr>
        <a:xfrm>
          <a:off x="21134017" y="595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目的別歳出項目において、住民一人当たりのコストは、消防費が</a:t>
          </a:r>
          <a:r>
            <a:rPr kumimoji="1" lang="en-US" altLang="ja-JP" sz="1300">
              <a:latin typeface="ＭＳ ゴシック" panose="020B0609070205080204" pitchFamily="49" charset="-128"/>
              <a:ea typeface="ＭＳ ゴシック" panose="020B0609070205080204" pitchFamily="49" charset="-128"/>
            </a:rPr>
            <a:t>39,746</a:t>
          </a:r>
          <a:r>
            <a:rPr kumimoji="1" lang="ja-JP" altLang="en-US" sz="1300">
              <a:latin typeface="ＭＳ ゴシック" panose="020B0609070205080204" pitchFamily="49" charset="-128"/>
              <a:ea typeface="ＭＳ ゴシック" panose="020B0609070205080204" pitchFamily="49" charset="-128"/>
            </a:rPr>
            <a:t>円、衛生費が</a:t>
          </a:r>
          <a:r>
            <a:rPr kumimoji="1" lang="en-US" altLang="ja-JP" sz="1300">
              <a:latin typeface="ＭＳ ゴシック" panose="020B0609070205080204" pitchFamily="49" charset="-128"/>
              <a:ea typeface="ＭＳ ゴシック" panose="020B0609070205080204" pitchFamily="49" charset="-128"/>
            </a:rPr>
            <a:t>64,487</a:t>
          </a:r>
          <a:r>
            <a:rPr kumimoji="1" lang="ja-JP" altLang="en-US" sz="1300">
              <a:latin typeface="ＭＳ ゴシック" panose="020B0609070205080204" pitchFamily="49" charset="-128"/>
              <a:ea typeface="ＭＳ ゴシック" panose="020B0609070205080204" pitchFamily="49" charset="-128"/>
            </a:rPr>
            <a:t>円、災害復旧費が</a:t>
          </a:r>
          <a:r>
            <a:rPr kumimoji="1" lang="en-US" altLang="ja-JP" sz="1300">
              <a:latin typeface="ＭＳ ゴシック" panose="020B0609070205080204" pitchFamily="49" charset="-128"/>
              <a:ea typeface="ＭＳ ゴシック" panose="020B0609070205080204" pitchFamily="49" charset="-128"/>
            </a:rPr>
            <a:t>8,757</a:t>
          </a:r>
          <a:r>
            <a:rPr kumimoji="1" lang="ja-JP" altLang="en-US" sz="1300">
              <a:latin typeface="ＭＳ ゴシック" panose="020B0609070205080204" pitchFamily="49" charset="-128"/>
              <a:ea typeface="ＭＳ ゴシック" panose="020B0609070205080204" pitchFamily="49" charset="-128"/>
            </a:rPr>
            <a:t>円となっており、いずれも全国平均、和歌山県平均、類似団体平均と比べて、非常に高い水準にある。消防費及び衛生費については、全国有数の観光地という町の特性から、観光、衛生、消防業務等に対して、観光客数を見込んだ施設規模及び職員体制等の整備を図っていることに加え、隣町の消防業務を受託していることなどにより、類似団体等に比べ、事業費が大きい傾向にある。また、災害復旧費については、台風等による豪雨・波浪被害により、沿岸部・山間部ともに道路や漁港、公用施設などに大きな被害を受けたことから、前年度と比較し、大きく増加している。なお、諸支出金については、資産の取得により一時的に上昇したものである。今後、防災対策事業の推進に伴い、関連事業費の増加が見込まれていることから、事業実施に当たっては、引き続き、計画的な事業実施に努めるとともに、借入金と償還金のバランスを考慮しながら、地方債の計画的な運用を図るなど、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地方交付税及び地方消費税交付金が当初見込額より増額となったことから、平成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年度の実質単年度収支は黒字となったが、平成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は、国県支出金等やふるさと白浜応援寄附金の減少額が大きく、実質単年度収支は赤字となった。職員数の削減のほか、ふるさと納税制度による寄附金の活用及び各種の歳出抑制に取り組んだものの、最終的に財政調整基金を取り崩し、財源不足額を補ったところである。引き続き、事業実施に当たっては、必要性及び有用性等を精査するとともに、適切な財源の確保を図るなどにより、実質収支比率等の適正水準の維持及び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和歌山県白浜町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は、水道事業特別会計及び介護保険特別会計において黒字額が増加したものの、一般会計において、国県支出金やふるさと白浜応援寄附金等の減少に伴い、前年度より黒字額が減少したため、全体において黒字額が減少し、連結実質赤字比率は低下した。</a:t>
          </a:r>
        </a:p>
        <a:p>
          <a:r>
            <a:rPr kumimoji="1" lang="ja-JP" altLang="en-US" sz="1400">
              <a:latin typeface="ＭＳ ゴシック" pitchFamily="49" charset="-128"/>
              <a:ea typeface="ＭＳ ゴシック" pitchFamily="49" charset="-128"/>
            </a:rPr>
            <a:t>　引き続き、事業実施に当たっては、必要性及び有用性等を精査するとともに、適切な財源の確保を図るなどにより、連結実質赤字比率の適正水準の維持及び健全な財政運営に努めていく。</a:t>
          </a:r>
        </a:p>
        <a:p>
          <a:r>
            <a:rPr kumimoji="1" lang="ja-JP" altLang="en-US" sz="1400">
              <a:latin typeface="ＭＳ ゴシック" pitchFamily="49" charset="-128"/>
              <a:ea typeface="ＭＳ ゴシック" pitchFamily="49" charset="-128"/>
            </a:rPr>
            <a:t>　また、公営企業会計において、老朽化した関連施設及び設備等の更新に伴い、施設更新に係る繰出金が増加する見込みであることから、計画的な事業展開等により、事業費の平準化等を図るなど、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11686712</v>
      </c>
      <c r="BO4" s="461"/>
      <c r="BP4" s="461"/>
      <c r="BQ4" s="461"/>
      <c r="BR4" s="461"/>
      <c r="BS4" s="461"/>
      <c r="BT4" s="461"/>
      <c r="BU4" s="462"/>
      <c r="BV4" s="460">
        <v>12124403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0.4</v>
      </c>
      <c r="CU4" s="642"/>
      <c r="CV4" s="642"/>
      <c r="CW4" s="642"/>
      <c r="CX4" s="642"/>
      <c r="CY4" s="642"/>
      <c r="CZ4" s="642"/>
      <c r="DA4" s="643"/>
      <c r="DB4" s="641">
        <v>2.2000000000000002</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11537074</v>
      </c>
      <c r="BO5" s="466"/>
      <c r="BP5" s="466"/>
      <c r="BQ5" s="466"/>
      <c r="BR5" s="466"/>
      <c r="BS5" s="466"/>
      <c r="BT5" s="466"/>
      <c r="BU5" s="467"/>
      <c r="BV5" s="465">
        <v>11899571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94</v>
      </c>
      <c r="CU5" s="436"/>
      <c r="CV5" s="436"/>
      <c r="CW5" s="436"/>
      <c r="CX5" s="436"/>
      <c r="CY5" s="436"/>
      <c r="CZ5" s="436"/>
      <c r="DA5" s="437"/>
      <c r="DB5" s="435">
        <v>94.7</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149638</v>
      </c>
      <c r="BO6" s="466"/>
      <c r="BP6" s="466"/>
      <c r="BQ6" s="466"/>
      <c r="BR6" s="466"/>
      <c r="BS6" s="466"/>
      <c r="BT6" s="466"/>
      <c r="BU6" s="467"/>
      <c r="BV6" s="465">
        <v>224832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99.4</v>
      </c>
      <c r="CU6" s="616"/>
      <c r="CV6" s="616"/>
      <c r="CW6" s="616"/>
      <c r="CX6" s="616"/>
      <c r="CY6" s="616"/>
      <c r="CZ6" s="616"/>
      <c r="DA6" s="617"/>
      <c r="DB6" s="615">
        <v>100.3</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121907</v>
      </c>
      <c r="BO7" s="466"/>
      <c r="BP7" s="466"/>
      <c r="BQ7" s="466"/>
      <c r="BR7" s="466"/>
      <c r="BS7" s="466"/>
      <c r="BT7" s="466"/>
      <c r="BU7" s="467"/>
      <c r="BV7" s="465">
        <v>70502</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7078503</v>
      </c>
      <c r="CU7" s="466"/>
      <c r="CV7" s="466"/>
      <c r="CW7" s="466"/>
      <c r="CX7" s="466"/>
      <c r="CY7" s="466"/>
      <c r="CZ7" s="466"/>
      <c r="DA7" s="467"/>
      <c r="DB7" s="465">
        <v>7014868</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27731</v>
      </c>
      <c r="BO8" s="466"/>
      <c r="BP8" s="466"/>
      <c r="BQ8" s="466"/>
      <c r="BR8" s="466"/>
      <c r="BS8" s="466"/>
      <c r="BT8" s="466"/>
      <c r="BU8" s="467"/>
      <c r="BV8" s="465">
        <v>154330</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0.46</v>
      </c>
      <c r="CU8" s="579"/>
      <c r="CV8" s="579"/>
      <c r="CW8" s="579"/>
      <c r="CX8" s="579"/>
      <c r="CY8" s="579"/>
      <c r="CZ8" s="579"/>
      <c r="DA8" s="580"/>
      <c r="DB8" s="578">
        <v>0.46</v>
      </c>
      <c r="DC8" s="579"/>
      <c r="DD8" s="579"/>
      <c r="DE8" s="579"/>
      <c r="DF8" s="579"/>
      <c r="DG8" s="579"/>
      <c r="DH8" s="579"/>
      <c r="DI8" s="580"/>
      <c r="DJ8" s="185"/>
      <c r="DK8" s="185"/>
      <c r="DL8" s="185"/>
      <c r="DM8" s="185"/>
      <c r="DN8" s="185"/>
      <c r="DO8" s="185"/>
    </row>
    <row r="9" spans="1:119" ht="18.75" customHeight="1" thickBot="1" x14ac:dyDescent="0.25">
      <c r="A9" s="186"/>
      <c r="B9" s="604" t="s">
        <v>113</v>
      </c>
      <c r="C9" s="605"/>
      <c r="D9" s="605"/>
      <c r="E9" s="605"/>
      <c r="F9" s="605"/>
      <c r="G9" s="605"/>
      <c r="H9" s="605"/>
      <c r="I9" s="605"/>
      <c r="J9" s="605"/>
      <c r="K9" s="528"/>
      <c r="L9" s="606" t="s">
        <v>114</v>
      </c>
      <c r="M9" s="607"/>
      <c r="N9" s="607"/>
      <c r="O9" s="607"/>
      <c r="P9" s="607"/>
      <c r="Q9" s="608"/>
      <c r="R9" s="609">
        <v>21533</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94</v>
      </c>
      <c r="AV9" s="523"/>
      <c r="AW9" s="523"/>
      <c r="AX9" s="523"/>
      <c r="AY9" s="445" t="s">
        <v>117</v>
      </c>
      <c r="AZ9" s="446"/>
      <c r="BA9" s="446"/>
      <c r="BB9" s="446"/>
      <c r="BC9" s="446"/>
      <c r="BD9" s="446"/>
      <c r="BE9" s="446"/>
      <c r="BF9" s="446"/>
      <c r="BG9" s="446"/>
      <c r="BH9" s="446"/>
      <c r="BI9" s="446"/>
      <c r="BJ9" s="446"/>
      <c r="BK9" s="446"/>
      <c r="BL9" s="446"/>
      <c r="BM9" s="447"/>
      <c r="BN9" s="465">
        <v>-126599</v>
      </c>
      <c r="BO9" s="466"/>
      <c r="BP9" s="466"/>
      <c r="BQ9" s="466"/>
      <c r="BR9" s="466"/>
      <c r="BS9" s="466"/>
      <c r="BT9" s="466"/>
      <c r="BU9" s="467"/>
      <c r="BV9" s="465">
        <v>66894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16.8</v>
      </c>
      <c r="CU9" s="436"/>
      <c r="CV9" s="436"/>
      <c r="CW9" s="436"/>
      <c r="CX9" s="436"/>
      <c r="CY9" s="436"/>
      <c r="CZ9" s="436"/>
      <c r="DA9" s="437"/>
      <c r="DB9" s="435">
        <v>15.9</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22696</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43536</v>
      </c>
      <c r="BO10" s="466"/>
      <c r="BP10" s="466"/>
      <c r="BQ10" s="466"/>
      <c r="BR10" s="466"/>
      <c r="BS10" s="466"/>
      <c r="BT10" s="466"/>
      <c r="BU10" s="467"/>
      <c r="BV10" s="465">
        <v>9329</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21624</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110000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140</v>
      </c>
      <c r="N13" s="566"/>
      <c r="O13" s="566"/>
      <c r="P13" s="566"/>
      <c r="Q13" s="567"/>
      <c r="R13" s="568">
        <v>21423</v>
      </c>
      <c r="S13" s="569"/>
      <c r="T13" s="569"/>
      <c r="U13" s="569"/>
      <c r="V13" s="570"/>
      <c r="W13" s="556" t="s">
        <v>141</v>
      </c>
      <c r="X13" s="478"/>
      <c r="Y13" s="478"/>
      <c r="Z13" s="478"/>
      <c r="AA13" s="478"/>
      <c r="AB13" s="479"/>
      <c r="AC13" s="441">
        <v>540</v>
      </c>
      <c r="AD13" s="442"/>
      <c r="AE13" s="442"/>
      <c r="AF13" s="442"/>
      <c r="AG13" s="443"/>
      <c r="AH13" s="441">
        <v>653</v>
      </c>
      <c r="AI13" s="442"/>
      <c r="AJ13" s="442"/>
      <c r="AK13" s="442"/>
      <c r="AL13" s="444"/>
      <c r="AM13" s="534" t="s">
        <v>142</v>
      </c>
      <c r="AN13" s="439"/>
      <c r="AO13" s="439"/>
      <c r="AP13" s="439"/>
      <c r="AQ13" s="439"/>
      <c r="AR13" s="439"/>
      <c r="AS13" s="439"/>
      <c r="AT13" s="440"/>
      <c r="AU13" s="522" t="s">
        <v>121</v>
      </c>
      <c r="AV13" s="523"/>
      <c r="AW13" s="523"/>
      <c r="AX13" s="523"/>
      <c r="AY13" s="445" t="s">
        <v>143</v>
      </c>
      <c r="AZ13" s="446"/>
      <c r="BA13" s="446"/>
      <c r="BB13" s="446"/>
      <c r="BC13" s="446"/>
      <c r="BD13" s="446"/>
      <c r="BE13" s="446"/>
      <c r="BF13" s="446"/>
      <c r="BG13" s="446"/>
      <c r="BH13" s="446"/>
      <c r="BI13" s="446"/>
      <c r="BJ13" s="446"/>
      <c r="BK13" s="446"/>
      <c r="BL13" s="446"/>
      <c r="BM13" s="447"/>
      <c r="BN13" s="465">
        <v>-193063</v>
      </c>
      <c r="BO13" s="466"/>
      <c r="BP13" s="466"/>
      <c r="BQ13" s="466"/>
      <c r="BR13" s="466"/>
      <c r="BS13" s="466"/>
      <c r="BT13" s="466"/>
      <c r="BU13" s="467"/>
      <c r="BV13" s="465">
        <v>76223</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7.7</v>
      </c>
      <c r="CU13" s="436"/>
      <c r="CV13" s="436"/>
      <c r="CW13" s="436"/>
      <c r="CX13" s="436"/>
      <c r="CY13" s="436"/>
      <c r="CZ13" s="436"/>
      <c r="DA13" s="437"/>
      <c r="DB13" s="435">
        <v>7</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145</v>
      </c>
      <c r="M14" s="599"/>
      <c r="N14" s="599"/>
      <c r="O14" s="599"/>
      <c r="P14" s="599"/>
      <c r="Q14" s="600"/>
      <c r="R14" s="568">
        <v>21806</v>
      </c>
      <c r="S14" s="569"/>
      <c r="T14" s="569"/>
      <c r="U14" s="569"/>
      <c r="V14" s="570"/>
      <c r="W14" s="571"/>
      <c r="X14" s="481"/>
      <c r="Y14" s="481"/>
      <c r="Z14" s="481"/>
      <c r="AA14" s="481"/>
      <c r="AB14" s="482"/>
      <c r="AC14" s="561">
        <v>5.6</v>
      </c>
      <c r="AD14" s="562"/>
      <c r="AE14" s="562"/>
      <c r="AF14" s="562"/>
      <c r="AG14" s="563"/>
      <c r="AH14" s="561">
        <v>6.5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50.2</v>
      </c>
      <c r="CU14" s="573"/>
      <c r="CV14" s="573"/>
      <c r="CW14" s="573"/>
      <c r="CX14" s="573"/>
      <c r="CY14" s="573"/>
      <c r="CZ14" s="573"/>
      <c r="DA14" s="574"/>
      <c r="DB14" s="572">
        <v>56.5</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140</v>
      </c>
      <c r="N15" s="566"/>
      <c r="O15" s="566"/>
      <c r="P15" s="566"/>
      <c r="Q15" s="567"/>
      <c r="R15" s="568">
        <v>21629</v>
      </c>
      <c r="S15" s="569"/>
      <c r="T15" s="569"/>
      <c r="U15" s="569"/>
      <c r="V15" s="570"/>
      <c r="W15" s="556" t="s">
        <v>147</v>
      </c>
      <c r="X15" s="478"/>
      <c r="Y15" s="478"/>
      <c r="Z15" s="478"/>
      <c r="AA15" s="478"/>
      <c r="AB15" s="479"/>
      <c r="AC15" s="441">
        <v>1731</v>
      </c>
      <c r="AD15" s="442"/>
      <c r="AE15" s="442"/>
      <c r="AF15" s="442"/>
      <c r="AG15" s="443"/>
      <c r="AH15" s="441">
        <v>1728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2651111</v>
      </c>
      <c r="BO15" s="461"/>
      <c r="BP15" s="461"/>
      <c r="BQ15" s="461"/>
      <c r="BR15" s="461"/>
      <c r="BS15" s="461"/>
      <c r="BT15" s="461"/>
      <c r="BU15" s="462"/>
      <c r="BV15" s="460">
        <v>2625563</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17.899999999999999</v>
      </c>
      <c r="AD16" s="562"/>
      <c r="AE16" s="562"/>
      <c r="AF16" s="562"/>
      <c r="AG16" s="563"/>
      <c r="AH16" s="561">
        <v>17.2</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5841580</v>
      </c>
      <c r="BO16" s="466"/>
      <c r="BP16" s="466"/>
      <c r="BQ16" s="466"/>
      <c r="BR16" s="466"/>
      <c r="BS16" s="466"/>
      <c r="BT16" s="466"/>
      <c r="BU16" s="467"/>
      <c r="BV16" s="465">
        <v>5715890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7400</v>
      </c>
      <c r="AD17" s="442"/>
      <c r="AE17" s="442"/>
      <c r="AF17" s="442"/>
      <c r="AG17" s="443"/>
      <c r="AH17" s="441">
        <v>7639</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3381076</v>
      </c>
      <c r="BO17" s="466"/>
      <c r="BP17" s="466"/>
      <c r="BQ17" s="466"/>
      <c r="BR17" s="466"/>
      <c r="BS17" s="466"/>
      <c r="BT17" s="466"/>
      <c r="BU17" s="467"/>
      <c r="BV17" s="465">
        <v>3359136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157</v>
      </c>
      <c r="C18" s="528"/>
      <c r="D18" s="528"/>
      <c r="E18" s="529"/>
      <c r="F18" s="529"/>
      <c r="G18" s="529"/>
      <c r="H18" s="529"/>
      <c r="I18" s="529"/>
      <c r="J18" s="529"/>
      <c r="K18" s="529"/>
      <c r="L18" s="530">
        <v>200.98</v>
      </c>
      <c r="M18" s="530"/>
      <c r="N18" s="530"/>
      <c r="O18" s="530"/>
      <c r="P18" s="530"/>
      <c r="Q18" s="530"/>
      <c r="R18" s="531"/>
      <c r="S18" s="531"/>
      <c r="T18" s="531"/>
      <c r="U18" s="531"/>
      <c r="V18" s="532"/>
      <c r="W18" s="546"/>
      <c r="X18" s="547"/>
      <c r="Y18" s="547"/>
      <c r="Z18" s="547"/>
      <c r="AA18" s="547"/>
      <c r="AB18" s="557"/>
      <c r="AC18" s="429">
        <v>76.5</v>
      </c>
      <c r="AD18" s="430"/>
      <c r="AE18" s="430"/>
      <c r="AF18" s="430"/>
      <c r="AG18" s="533"/>
      <c r="AH18" s="429">
        <v>76.2</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6892206</v>
      </c>
      <c r="BO18" s="466"/>
      <c r="BP18" s="466"/>
      <c r="BQ18" s="466"/>
      <c r="BR18" s="466"/>
      <c r="BS18" s="466"/>
      <c r="BT18" s="466"/>
      <c r="BU18" s="467"/>
      <c r="BV18" s="465">
        <v>6891608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159</v>
      </c>
      <c r="C19" s="528"/>
      <c r="D19" s="528"/>
      <c r="E19" s="529"/>
      <c r="F19" s="529"/>
      <c r="G19" s="529"/>
      <c r="H19" s="529"/>
      <c r="I19" s="529"/>
      <c r="J19" s="529"/>
      <c r="K19" s="529"/>
      <c r="L19" s="535">
        <v>107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8460367</v>
      </c>
      <c r="BO19" s="466"/>
      <c r="BP19" s="466"/>
      <c r="BQ19" s="466"/>
      <c r="BR19" s="466"/>
      <c r="BS19" s="466"/>
      <c r="BT19" s="466"/>
      <c r="BU19" s="467"/>
      <c r="BV19" s="465">
        <v>8301360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161</v>
      </c>
      <c r="C20" s="528"/>
      <c r="D20" s="528"/>
      <c r="E20" s="529"/>
      <c r="F20" s="529"/>
      <c r="G20" s="529"/>
      <c r="H20" s="529"/>
      <c r="I20" s="529"/>
      <c r="J20" s="529"/>
      <c r="K20" s="529"/>
      <c r="L20" s="535">
        <v>9538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15502987</v>
      </c>
      <c r="BO23" s="466"/>
      <c r="BP23" s="466"/>
      <c r="BQ23" s="466"/>
      <c r="BR23" s="466"/>
      <c r="BS23" s="466"/>
      <c r="BT23" s="466"/>
      <c r="BU23" s="467"/>
      <c r="BV23" s="465">
        <v>15903290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170</v>
      </c>
      <c r="F24" s="439"/>
      <c r="G24" s="439"/>
      <c r="H24" s="439"/>
      <c r="I24" s="439"/>
      <c r="J24" s="439"/>
      <c r="K24" s="440"/>
      <c r="L24" s="441">
        <v>1</v>
      </c>
      <c r="M24" s="442"/>
      <c r="N24" s="442"/>
      <c r="O24" s="442"/>
      <c r="P24" s="443"/>
      <c r="Q24" s="441">
        <v>6480</v>
      </c>
      <c r="R24" s="442"/>
      <c r="S24" s="442"/>
      <c r="T24" s="442"/>
      <c r="U24" s="442"/>
      <c r="V24" s="443"/>
      <c r="W24" s="507"/>
      <c r="X24" s="498"/>
      <c r="Y24" s="499"/>
      <c r="Z24" s="438" t="s">
        <v>171</v>
      </c>
      <c r="AA24" s="439"/>
      <c r="AB24" s="439"/>
      <c r="AC24" s="439"/>
      <c r="AD24" s="439"/>
      <c r="AE24" s="439"/>
      <c r="AF24" s="439"/>
      <c r="AG24" s="440"/>
      <c r="AH24" s="441">
        <v>277</v>
      </c>
      <c r="AI24" s="442"/>
      <c r="AJ24" s="442"/>
      <c r="AK24" s="442"/>
      <c r="AL24" s="443"/>
      <c r="AM24" s="441">
        <v>821582</v>
      </c>
      <c r="AN24" s="442"/>
      <c r="AO24" s="442"/>
      <c r="AP24" s="442"/>
      <c r="AQ24" s="442"/>
      <c r="AR24" s="443"/>
      <c r="AS24" s="441">
        <v>2966</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13201124</v>
      </c>
      <c r="BO24" s="466"/>
      <c r="BP24" s="466"/>
      <c r="BQ24" s="466"/>
      <c r="BR24" s="466"/>
      <c r="BS24" s="466"/>
      <c r="BT24" s="466"/>
      <c r="BU24" s="467"/>
      <c r="BV24" s="465">
        <v>13464184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173</v>
      </c>
      <c r="F25" s="439"/>
      <c r="G25" s="439"/>
      <c r="H25" s="439"/>
      <c r="I25" s="439"/>
      <c r="J25" s="439"/>
      <c r="K25" s="440"/>
      <c r="L25" s="441">
        <v>1</v>
      </c>
      <c r="M25" s="442"/>
      <c r="N25" s="442"/>
      <c r="O25" s="442"/>
      <c r="P25" s="443"/>
      <c r="Q25" s="441">
        <v>5500</v>
      </c>
      <c r="R25" s="442"/>
      <c r="S25" s="442"/>
      <c r="T25" s="442"/>
      <c r="U25" s="442"/>
      <c r="V25" s="443"/>
      <c r="W25" s="507"/>
      <c r="X25" s="498"/>
      <c r="Y25" s="499"/>
      <c r="Z25" s="438" t="s">
        <v>174</v>
      </c>
      <c r="AA25" s="439"/>
      <c r="AB25" s="439"/>
      <c r="AC25" s="439"/>
      <c r="AD25" s="439"/>
      <c r="AE25" s="439"/>
      <c r="AF25" s="439"/>
      <c r="AG25" s="440"/>
      <c r="AH25" s="441">
        <v>77</v>
      </c>
      <c r="AI25" s="442"/>
      <c r="AJ25" s="442"/>
      <c r="AK25" s="442"/>
      <c r="AL25" s="443"/>
      <c r="AM25" s="441">
        <v>223762</v>
      </c>
      <c r="AN25" s="442"/>
      <c r="AO25" s="442"/>
      <c r="AP25" s="442"/>
      <c r="AQ25" s="442"/>
      <c r="AR25" s="443"/>
      <c r="AS25" s="441">
        <v>2906</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1812238</v>
      </c>
      <c r="BO25" s="461"/>
      <c r="BP25" s="461"/>
      <c r="BQ25" s="461"/>
      <c r="BR25" s="461"/>
      <c r="BS25" s="461"/>
      <c r="BT25" s="461"/>
      <c r="BU25" s="462"/>
      <c r="BV25" s="460">
        <v>774667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176</v>
      </c>
      <c r="F26" s="439"/>
      <c r="G26" s="439"/>
      <c r="H26" s="439"/>
      <c r="I26" s="439"/>
      <c r="J26" s="439"/>
      <c r="K26" s="440"/>
      <c r="L26" s="441">
        <v>1</v>
      </c>
      <c r="M26" s="442"/>
      <c r="N26" s="442"/>
      <c r="O26" s="442"/>
      <c r="P26" s="443"/>
      <c r="Q26" s="441">
        <v>5250</v>
      </c>
      <c r="R26" s="442"/>
      <c r="S26" s="442"/>
      <c r="T26" s="442"/>
      <c r="U26" s="442"/>
      <c r="V26" s="443"/>
      <c r="W26" s="507"/>
      <c r="X26" s="498"/>
      <c r="Y26" s="499"/>
      <c r="Z26" s="438" t="s">
        <v>177</v>
      </c>
      <c r="AA26" s="520"/>
      <c r="AB26" s="520"/>
      <c r="AC26" s="520"/>
      <c r="AD26" s="520"/>
      <c r="AE26" s="520"/>
      <c r="AF26" s="520"/>
      <c r="AG26" s="521"/>
      <c r="AH26" s="441" t="s">
        <v>178</v>
      </c>
      <c r="AI26" s="442"/>
      <c r="AJ26" s="442"/>
      <c r="AK26" s="442"/>
      <c r="AL26" s="443"/>
      <c r="AM26" s="441" t="s">
        <v>179</v>
      </c>
      <c r="AN26" s="442"/>
      <c r="AO26" s="442"/>
      <c r="AP26" s="442"/>
      <c r="AQ26" s="442"/>
      <c r="AR26" s="443"/>
      <c r="AS26" s="441" t="s">
        <v>129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181</v>
      </c>
      <c r="F27" s="439"/>
      <c r="G27" s="439"/>
      <c r="H27" s="439"/>
      <c r="I27" s="439"/>
      <c r="J27" s="439"/>
      <c r="K27" s="440"/>
      <c r="L27" s="441">
        <v>1</v>
      </c>
      <c r="M27" s="442"/>
      <c r="N27" s="442"/>
      <c r="O27" s="442"/>
      <c r="P27" s="443"/>
      <c r="Q27" s="441">
        <v>3000</v>
      </c>
      <c r="R27" s="442"/>
      <c r="S27" s="442"/>
      <c r="T27" s="442"/>
      <c r="U27" s="442"/>
      <c r="V27" s="443"/>
      <c r="W27" s="507"/>
      <c r="X27" s="498"/>
      <c r="Y27" s="499"/>
      <c r="Z27" s="438" t="s">
        <v>182</v>
      </c>
      <c r="AA27" s="439"/>
      <c r="AB27" s="439"/>
      <c r="AC27" s="439"/>
      <c r="AD27" s="439"/>
      <c r="AE27" s="439"/>
      <c r="AF27" s="439"/>
      <c r="AG27" s="440"/>
      <c r="AH27" s="441">
        <v>7</v>
      </c>
      <c r="AI27" s="442"/>
      <c r="AJ27" s="442"/>
      <c r="AK27" s="442"/>
      <c r="AL27" s="443"/>
      <c r="AM27" s="441">
        <v>19596</v>
      </c>
      <c r="AN27" s="442"/>
      <c r="AO27" s="442"/>
      <c r="AP27" s="442"/>
      <c r="AQ27" s="442"/>
      <c r="AR27" s="443"/>
      <c r="AS27" s="441">
        <v>2799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28186</v>
      </c>
      <c r="BO27" s="469"/>
      <c r="BP27" s="469"/>
      <c r="BQ27" s="469"/>
      <c r="BR27" s="469"/>
      <c r="BS27" s="469"/>
      <c r="BT27" s="469"/>
      <c r="BU27" s="470"/>
      <c r="BV27" s="468">
        <v>59980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184</v>
      </c>
      <c r="F28" s="439"/>
      <c r="G28" s="439"/>
      <c r="H28" s="439"/>
      <c r="I28" s="439"/>
      <c r="J28" s="439"/>
      <c r="K28" s="440"/>
      <c r="L28" s="441">
        <v>1</v>
      </c>
      <c r="M28" s="442"/>
      <c r="N28" s="442"/>
      <c r="O28" s="442"/>
      <c r="P28" s="443"/>
      <c r="Q28" s="441">
        <v>2500</v>
      </c>
      <c r="R28" s="442"/>
      <c r="S28" s="442"/>
      <c r="T28" s="442"/>
      <c r="U28" s="442"/>
      <c r="V28" s="443"/>
      <c r="W28" s="507"/>
      <c r="X28" s="498"/>
      <c r="Y28" s="499"/>
      <c r="Z28" s="438" t="s">
        <v>185</v>
      </c>
      <c r="AA28" s="439"/>
      <c r="AB28" s="439"/>
      <c r="AC28" s="439"/>
      <c r="AD28" s="439"/>
      <c r="AE28" s="439"/>
      <c r="AF28" s="439"/>
      <c r="AG28" s="440"/>
      <c r="AH28" s="441">
        <v>18</v>
      </c>
      <c r="AI28" s="442"/>
      <c r="AJ28" s="442"/>
      <c r="AK28" s="442"/>
      <c r="AL28" s="443"/>
      <c r="AM28" s="441">
        <v>46044</v>
      </c>
      <c r="AN28" s="442"/>
      <c r="AO28" s="442"/>
      <c r="AP28" s="442"/>
      <c r="AQ28" s="442"/>
      <c r="AR28" s="443"/>
      <c r="AS28" s="441">
        <v>2558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2482234</v>
      </c>
      <c r="BO28" s="461"/>
      <c r="BP28" s="461"/>
      <c r="BQ28" s="461"/>
      <c r="BR28" s="461"/>
      <c r="BS28" s="461"/>
      <c r="BT28" s="461"/>
      <c r="BU28" s="462"/>
      <c r="BV28" s="460">
        <v>2548698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187</v>
      </c>
      <c r="F29" s="439"/>
      <c r="G29" s="439"/>
      <c r="H29" s="439"/>
      <c r="I29" s="439"/>
      <c r="J29" s="439"/>
      <c r="K29" s="440"/>
      <c r="L29" s="441">
        <v>12</v>
      </c>
      <c r="M29" s="442"/>
      <c r="N29" s="442"/>
      <c r="O29" s="442"/>
      <c r="P29" s="443"/>
      <c r="Q29" s="441">
        <v>2300</v>
      </c>
      <c r="R29" s="442"/>
      <c r="S29" s="442"/>
      <c r="T29" s="442"/>
      <c r="U29" s="442"/>
      <c r="V29" s="443"/>
      <c r="W29" s="508"/>
      <c r="X29" s="509"/>
      <c r="Y29" s="510"/>
      <c r="Z29" s="438" t="s">
        <v>188</v>
      </c>
      <c r="AA29" s="439"/>
      <c r="AB29" s="439"/>
      <c r="AC29" s="439"/>
      <c r="AD29" s="439"/>
      <c r="AE29" s="439"/>
      <c r="AF29" s="439"/>
      <c r="AG29" s="440"/>
      <c r="AH29" s="441">
        <v>302</v>
      </c>
      <c r="AI29" s="442"/>
      <c r="AJ29" s="442"/>
      <c r="AK29" s="442"/>
      <c r="AL29" s="443"/>
      <c r="AM29" s="441">
        <v>887222</v>
      </c>
      <c r="AN29" s="442"/>
      <c r="AO29" s="442"/>
      <c r="AP29" s="442"/>
      <c r="AQ29" s="442"/>
      <c r="AR29" s="443"/>
      <c r="AS29" s="441">
        <v>2938</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201842</v>
      </c>
      <c r="BO29" s="466"/>
      <c r="BP29" s="466"/>
      <c r="BQ29" s="466"/>
      <c r="BR29" s="466"/>
      <c r="BS29" s="466"/>
      <c r="BT29" s="466"/>
      <c r="BU29" s="467"/>
      <c r="BV29" s="465">
        <v>101669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96.5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2473316</v>
      </c>
      <c r="BO30" s="469"/>
      <c r="BP30" s="469"/>
      <c r="BQ30" s="469"/>
      <c r="BR30" s="469"/>
      <c r="BS30" s="469"/>
      <c r="BT30" s="469"/>
      <c r="BU30" s="470"/>
      <c r="BV30" s="468">
        <v>2430030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197</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国民健康保険事業特別会計事業勘定</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IF('各会計、関係団体の財政状況及び健全化判断比率'!B34="","",'各会計、関係団体の財政状況及び健全化判断比率'!B34)</f>
        <v>水道事業特別会計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IF('各会計、関係団体の財政状況及び健全化判断比率'!B35="","",'各会計、関係団体の財政状況及び健全化判断比率'!B35)</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和歌山県市町村総合事務組合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白浜町土地開発公社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国民健康保険事業特別会計直営日置診療施設勘定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IF('各会計、関係団体の財政状況及び健全化判断比率'!B36="","",'各会計、関係団体の財政状況及び健全化判断比率'!B36)</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富田川治水組合</v>
      </c>
      <c r="BZ35" s="423"/>
      <c r="CA35" s="423"/>
      <c r="CB35" s="423"/>
      <c r="CC35" s="423"/>
      <c r="CD35" s="423"/>
      <c r="CE35" s="423"/>
      <c r="CF35" s="423"/>
      <c r="CG35" s="423"/>
      <c r="CH35" s="423"/>
      <c r="CI35" s="423"/>
      <c r="CJ35" s="423"/>
      <c r="CK35" s="423"/>
      <c r="CL35" s="423"/>
      <c r="CM35" s="423"/>
      <c r="CN35" s="213"/>
      <c r="CO35" s="424">
        <f t="shared" ref="CO35:CO43" si="3">IF(CQ35="","",CO34+1)</f>
        <v>24</v>
      </c>
      <c r="CP35" s="424"/>
      <c r="CQ35" s="423" t="str">
        <f>IF('各会計、関係団体の財政状況及び健全化判断比率'!BS8="","",'各会計、関係団体の財政状況及び健全化判断比率'!BS8)</f>
        <v>白浜医療福祉財団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国民健康保険事業特別会計直営三舞診療施設勘定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IF('各会計、関係団体の財政状況及び健全化判断比率'!B37="","",'各会計、関係団体の財政状況及び健全化判断比率'!B37)</f>
        <v>簡易水道事業特別会計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大辺路衛生施設組合</v>
      </c>
      <c r="BZ36" s="423"/>
      <c r="CA36" s="423"/>
      <c r="CB36" s="423"/>
      <c r="CC36" s="423"/>
      <c r="CD36" s="423"/>
      <c r="CE36" s="423"/>
      <c r="CF36" s="423"/>
      <c r="CG36" s="423"/>
      <c r="CH36" s="423"/>
      <c r="CI36" s="423"/>
      <c r="CJ36" s="423"/>
      <c r="CK36" s="423"/>
      <c r="CL36" s="423"/>
      <c r="CM36" s="423"/>
      <c r="CN36" s="213"/>
      <c r="CO36" s="424">
        <f t="shared" si="3"/>
        <v>25</v>
      </c>
      <c r="CP36" s="424"/>
      <c r="CQ36" s="423" t="str">
        <f>IF('各会計、関係団体の財政状況及び健全化判断比率'!BS9="","",'各会計、関係団体の財政状況及び健全化判断比率'!BS9)</f>
        <v>南白浜温泉</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国民健康保険事業特別会計直営川添診療施設勘定</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紀南地方児童福祉施設組合</v>
      </c>
      <c r="BZ37" s="423"/>
      <c r="CA37" s="423"/>
      <c r="CB37" s="423"/>
      <c r="CC37" s="423"/>
      <c r="CD37" s="423"/>
      <c r="CE37" s="423"/>
      <c r="CF37" s="423"/>
      <c r="CG37" s="423"/>
      <c r="CH37" s="423"/>
      <c r="CI37" s="423"/>
      <c r="CJ37" s="423"/>
      <c r="CK37" s="423"/>
      <c r="CL37" s="423"/>
      <c r="CM37" s="423"/>
      <c r="CN37" s="213"/>
      <c r="CO37" s="424">
        <f t="shared" si="3"/>
        <v>26</v>
      </c>
      <c r="CP37" s="424"/>
      <c r="CQ37" s="423" t="str">
        <f>IF('各会計、関係団体の財政状況及び健全化判断比率'!BS10="","",'各会計、関係団体の財政状況及び健全化判断比率'!BS10)</f>
        <v>南紀白浜コミュニティ放送</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介護保険特別会計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田辺周辺市町村圏組合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f t="shared" si="4"/>
        <v>8</v>
      </c>
      <c r="V39" s="424"/>
      <c r="W39" s="423" t="str">
        <f>IF('各会計、関係団体の財政状況及び健全化判断比率'!B33="","",'各会計、関係団体の財政状況及び健全化判断比率'!B33)</f>
        <v>後期高齢者医療特別会計</v>
      </c>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富田川衛生施設組合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和歌山地方税回収機構</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20</v>
      </c>
      <c r="BX41" s="424"/>
      <c r="BY41" s="423" t="str">
        <f>IF('各会計、関係団体の財政状況及び健全化判断比率'!B75="","",'各会計、関係団体の財政状況及び健全化判断比率'!B75)</f>
        <v>住宅新築資金等貸付金回収管理組合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21</v>
      </c>
      <c r="BX42" s="424"/>
      <c r="BY42" s="423" t="str">
        <f>IF('各会計、関係団体の財政状況及び健全化判断比率'!B76="","",'各会計、関係団体の財政状況及び健全化判断比率'!B76)</f>
        <v>紀南環境広域施設組合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22</v>
      </c>
      <c r="BX43" s="424"/>
      <c r="BY43" s="423" t="str">
        <f>IF('各会計、関係団体の財政状況及び健全化判断比率'!B77="","",'各会計、関係団体の財政状況及び健全化判断比率'!B77)</f>
        <v>紀南地方老人福祉施設組合（普通会計）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L6KoQJF1A1zMW9XErvlb8VBT/1hW68HNaz8BHG3YJvwZD27Fp5fw1Y5HfuJuamp788htuprlULSophwdQep2gA==" saltValue="jPtL15Ni/tT6ZAmXto7e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44" t="s">
        <v>570</v>
      </c>
      <c r="D34" s="1244"/>
      <c r="E34" s="1245"/>
      <c r="F34" s="32">
        <v>26.64</v>
      </c>
      <c r="G34" s="33">
        <v>26.94</v>
      </c>
      <c r="H34" s="33">
        <v>28.14</v>
      </c>
      <c r="I34" s="33">
        <v>28.83</v>
      </c>
      <c r="J34" s="34">
        <v>29.52</v>
      </c>
      <c r="K34" s="22"/>
      <c r="L34" s="22"/>
      <c r="M34" s="22"/>
      <c r="N34" s="22"/>
      <c r="O34" s="22"/>
      <c r="P34" s="22"/>
    </row>
    <row r="35" spans="1:16" ht="39" customHeight="1" x14ac:dyDescent="0.2">
      <c r="A35" s="22"/>
      <c r="B35" s="35"/>
      <c r="C35" s="1238" t="s">
        <v>571</v>
      </c>
      <c r="D35" s="1239"/>
      <c r="E35" s="1240"/>
      <c r="F35" s="36">
        <v>0.88</v>
      </c>
      <c r="G35" s="37">
        <v>1.1499999999999999</v>
      </c>
      <c r="H35" s="37">
        <v>1.35</v>
      </c>
      <c r="I35" s="37">
        <v>0.87</v>
      </c>
      <c r="J35" s="38">
        <v>1.36</v>
      </c>
      <c r="K35" s="22"/>
      <c r="L35" s="22"/>
      <c r="M35" s="22"/>
      <c r="N35" s="22"/>
      <c r="O35" s="22"/>
      <c r="P35" s="22"/>
    </row>
    <row r="36" spans="1:16" ht="39" customHeight="1" x14ac:dyDescent="0.2">
      <c r="A36" s="22"/>
      <c r="B36" s="35"/>
      <c r="C36" s="1238" t="s">
        <v>572</v>
      </c>
      <c r="D36" s="1239"/>
      <c r="E36" s="1240"/>
      <c r="F36" s="36">
        <v>1.94</v>
      </c>
      <c r="G36" s="37">
        <v>1.02</v>
      </c>
      <c r="H36" s="37">
        <v>2.0099999999999998</v>
      </c>
      <c r="I36" s="37">
        <v>2.08</v>
      </c>
      <c r="J36" s="38">
        <v>1.25</v>
      </c>
      <c r="K36" s="22"/>
      <c r="L36" s="22"/>
      <c r="M36" s="22"/>
      <c r="N36" s="22"/>
      <c r="O36" s="22"/>
      <c r="P36" s="22"/>
    </row>
    <row r="37" spans="1:16" ht="39" customHeight="1" x14ac:dyDescent="0.2">
      <c r="A37" s="22"/>
      <c r="B37" s="35"/>
      <c r="C37" s="1238" t="s">
        <v>573</v>
      </c>
      <c r="D37" s="1239"/>
      <c r="E37" s="1240"/>
      <c r="F37" s="36">
        <v>5.48</v>
      </c>
      <c r="G37" s="37">
        <v>4.5999999999999996</v>
      </c>
      <c r="H37" s="37">
        <v>0.1</v>
      </c>
      <c r="I37" s="37">
        <v>1.1000000000000001</v>
      </c>
      <c r="J37" s="38">
        <v>0.26</v>
      </c>
      <c r="K37" s="22"/>
      <c r="L37" s="22"/>
      <c r="M37" s="22"/>
      <c r="N37" s="22"/>
      <c r="O37" s="22"/>
      <c r="P37" s="22"/>
    </row>
    <row r="38" spans="1:16" ht="39" customHeight="1" x14ac:dyDescent="0.2">
      <c r="A38" s="22"/>
      <c r="B38" s="35"/>
      <c r="C38" s="1238" t="s">
        <v>574</v>
      </c>
      <c r="D38" s="1239"/>
      <c r="E38" s="1240"/>
      <c r="F38" s="36">
        <v>0.44</v>
      </c>
      <c r="G38" s="37">
        <v>0.44</v>
      </c>
      <c r="H38" s="37">
        <v>0.45</v>
      </c>
      <c r="I38" s="37">
        <v>0.28999999999999998</v>
      </c>
      <c r="J38" s="38">
        <v>0.12</v>
      </c>
      <c r="K38" s="22"/>
      <c r="L38" s="22"/>
      <c r="M38" s="22"/>
      <c r="N38" s="22"/>
      <c r="O38" s="22"/>
      <c r="P38" s="22"/>
    </row>
    <row r="39" spans="1:16" ht="39" customHeight="1" x14ac:dyDescent="0.2">
      <c r="A39" s="22"/>
      <c r="B39" s="35"/>
      <c r="C39" s="1238" t="s">
        <v>575</v>
      </c>
      <c r="D39" s="1239"/>
      <c r="E39" s="1240"/>
      <c r="F39" s="36">
        <v>0</v>
      </c>
      <c r="G39" s="37">
        <v>0</v>
      </c>
      <c r="H39" s="37">
        <v>0.01</v>
      </c>
      <c r="I39" s="37">
        <v>0</v>
      </c>
      <c r="J39" s="38">
        <v>0</v>
      </c>
      <c r="K39" s="22"/>
      <c r="L39" s="22"/>
      <c r="M39" s="22"/>
      <c r="N39" s="22"/>
      <c r="O39" s="22"/>
      <c r="P39" s="22"/>
    </row>
    <row r="40" spans="1:16" ht="39" customHeight="1" x14ac:dyDescent="0.2">
      <c r="A40" s="22"/>
      <c r="B40" s="35"/>
      <c r="C40" s="1238" t="s">
        <v>576</v>
      </c>
      <c r="D40" s="1239"/>
      <c r="E40" s="1240"/>
      <c r="F40" s="36">
        <v>0</v>
      </c>
      <c r="G40" s="37">
        <v>0</v>
      </c>
      <c r="H40" s="37">
        <v>0</v>
      </c>
      <c r="I40" s="37">
        <v>0</v>
      </c>
      <c r="J40" s="38">
        <v>0</v>
      </c>
      <c r="K40" s="22"/>
      <c r="L40" s="22"/>
      <c r="M40" s="22"/>
      <c r="N40" s="22"/>
      <c r="O40" s="22"/>
      <c r="P40" s="22"/>
    </row>
    <row r="41" spans="1:16" ht="39" customHeight="1" x14ac:dyDescent="0.2">
      <c r="A41" s="22"/>
      <c r="B41" s="35"/>
      <c r="C41" s="1238" t="s">
        <v>577</v>
      </c>
      <c r="D41" s="1239"/>
      <c r="E41" s="1240"/>
      <c r="F41" s="36">
        <v>0</v>
      </c>
      <c r="G41" s="37">
        <v>0</v>
      </c>
      <c r="H41" s="37">
        <v>0</v>
      </c>
      <c r="I41" s="37">
        <v>0</v>
      </c>
      <c r="J41" s="38">
        <v>0</v>
      </c>
      <c r="K41" s="22"/>
      <c r="L41" s="22"/>
      <c r="M41" s="22"/>
      <c r="N41" s="22"/>
      <c r="O41" s="22"/>
      <c r="P41" s="22"/>
    </row>
    <row r="42" spans="1:16" ht="39" customHeight="1" x14ac:dyDescent="0.2">
      <c r="A42" s="22"/>
      <c r="B42" s="39"/>
      <c r="C42" s="1238" t="s">
        <v>578</v>
      </c>
      <c r="D42" s="1239"/>
      <c r="E42" s="1240"/>
      <c r="F42" s="36" t="s">
        <v>521</v>
      </c>
      <c r="G42" s="37" t="s">
        <v>521</v>
      </c>
      <c r="H42" s="37" t="s">
        <v>521</v>
      </c>
      <c r="I42" s="37" t="s">
        <v>521</v>
      </c>
      <c r="J42" s="38" t="s">
        <v>521</v>
      </c>
      <c r="K42" s="22"/>
      <c r="L42" s="22"/>
      <c r="M42" s="22"/>
      <c r="N42" s="22"/>
      <c r="O42" s="22"/>
      <c r="P42" s="22"/>
    </row>
    <row r="43" spans="1:16" ht="39" customHeight="1" thickBot="1" x14ac:dyDescent="0.25">
      <c r="A43" s="22"/>
      <c r="B43" s="40"/>
      <c r="C43" s="1241" t="s">
        <v>579</v>
      </c>
      <c r="D43" s="1242"/>
      <c r="E43" s="1243"/>
      <c r="F43" s="41">
        <v>0.46</v>
      </c>
      <c r="G43" s="42">
        <v>0.52</v>
      </c>
      <c r="H43" s="42">
        <v>0.67</v>
      </c>
      <c r="I43" s="42">
        <v>0.8</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lQQGPoC684Gh2zpsz0bE4KAEzRuUrsBbjtYs50wRFqgqRYS4JJ/vciUEPIFJ6/TKIgnB/XE7Vl4YEdtsiHLVw==" saltValue="WbNuegq0pcekyPncZnpm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1401</v>
      </c>
      <c r="L45" s="60">
        <v>1364</v>
      </c>
      <c r="M45" s="60">
        <v>1275</v>
      </c>
      <c r="N45" s="60">
        <v>1370</v>
      </c>
      <c r="O45" s="61">
        <v>1471</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521</v>
      </c>
      <c r="L47" s="64" t="s">
        <v>521</v>
      </c>
      <c r="M47" s="64" t="s">
        <v>521</v>
      </c>
      <c r="N47" s="64" t="s">
        <v>521</v>
      </c>
      <c r="O47" s="65" t="s">
        <v>521</v>
      </c>
      <c r="P47" s="48"/>
      <c r="Q47" s="48"/>
      <c r="R47" s="48"/>
      <c r="S47" s="48"/>
      <c r="T47" s="48"/>
      <c r="U47" s="48"/>
    </row>
    <row r="48" spans="1:21" ht="30.75" customHeight="1" x14ac:dyDescent="0.2">
      <c r="A48" s="48"/>
      <c r="B48" s="1266"/>
      <c r="C48" s="1267"/>
      <c r="D48" s="62"/>
      <c r="E48" s="1248" t="s">
        <v>15</v>
      </c>
      <c r="F48" s="1248"/>
      <c r="G48" s="1248"/>
      <c r="H48" s="1248"/>
      <c r="I48" s="1248"/>
      <c r="J48" s="1249"/>
      <c r="K48" s="63">
        <v>263</v>
      </c>
      <c r="L48" s="64">
        <v>269</v>
      </c>
      <c r="M48" s="64">
        <v>289</v>
      </c>
      <c r="N48" s="64">
        <v>304</v>
      </c>
      <c r="O48" s="65">
        <v>294</v>
      </c>
      <c r="P48" s="48"/>
      <c r="Q48" s="48"/>
      <c r="R48" s="48"/>
      <c r="S48" s="48"/>
      <c r="T48" s="48"/>
      <c r="U48" s="48"/>
    </row>
    <row r="49" spans="1:21" ht="30.75" customHeight="1" x14ac:dyDescent="0.2">
      <c r="A49" s="48"/>
      <c r="B49" s="1266"/>
      <c r="C49" s="1267"/>
      <c r="D49" s="62"/>
      <c r="E49" s="1248" t="s">
        <v>16</v>
      </c>
      <c r="F49" s="1248"/>
      <c r="G49" s="1248"/>
      <c r="H49" s="1248"/>
      <c r="I49" s="1248"/>
      <c r="J49" s="1249"/>
      <c r="K49" s="63">
        <v>123</v>
      </c>
      <c r="L49" s="64">
        <v>120</v>
      </c>
      <c r="M49" s="64">
        <v>124</v>
      </c>
      <c r="N49" s="64">
        <v>119</v>
      </c>
      <c r="O49" s="65">
        <v>124</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521</v>
      </c>
      <c r="L50" s="64" t="s">
        <v>521</v>
      </c>
      <c r="M50" s="64" t="s">
        <v>521</v>
      </c>
      <c r="N50" s="64" t="s">
        <v>521</v>
      </c>
      <c r="O50" s="65" t="s">
        <v>521</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521</v>
      </c>
      <c r="L51" s="64" t="s">
        <v>521</v>
      </c>
      <c r="M51" s="64" t="s">
        <v>521</v>
      </c>
      <c r="N51" s="64" t="s">
        <v>521</v>
      </c>
      <c r="O51" s="65" t="s">
        <v>521</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1340</v>
      </c>
      <c r="L52" s="64">
        <v>1348</v>
      </c>
      <c r="M52" s="64">
        <v>1291</v>
      </c>
      <c r="N52" s="64">
        <v>1343</v>
      </c>
      <c r="O52" s="65">
        <v>1379</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447</v>
      </c>
      <c r="L53" s="69">
        <v>405</v>
      </c>
      <c r="M53" s="69">
        <v>397</v>
      </c>
      <c r="N53" s="69">
        <v>450</v>
      </c>
      <c r="O53" s="70">
        <v>510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521</v>
      </c>
      <c r="L57" s="83" t="s">
        <v>521</v>
      </c>
      <c r="M57" s="83" t="s">
        <v>521</v>
      </c>
      <c r="N57" s="83" t="s">
        <v>521</v>
      </c>
      <c r="O57" s="84" t="s">
        <v>521</v>
      </c>
    </row>
    <row r="58" spans="1:21" ht="31.5" customHeight="1" thickBot="1" x14ac:dyDescent="0.25">
      <c r="B58" s="1256"/>
      <c r="C58" s="1257"/>
      <c r="D58" s="1261" t="s">
        <v>27</v>
      </c>
      <c r="E58" s="1262"/>
      <c r="F58" s="1262"/>
      <c r="G58" s="1262"/>
      <c r="H58" s="1262"/>
      <c r="I58" s="1262"/>
      <c r="J58" s="1263"/>
      <c r="K58" s="85" t="s">
        <v>621</v>
      </c>
      <c r="L58" s="86" t="s">
        <v>521</v>
      </c>
      <c r="M58" s="86" t="s">
        <v>521</v>
      </c>
      <c r="N58" s="86" t="s">
        <v>521</v>
      </c>
      <c r="O58" s="87" t="s">
        <v>521</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g8rTlBDK0tWjl8ngabnkz32oUj2xiGYw4L2FkvEC1yloDxDyVwhaxJfDERIEbWIT0rxI+ypq++kljzbVspHSA==" saltValue="FWOouI+XQRhnJ2tkihxB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563</v>
      </c>
      <c r="J40" s="99" t="s">
        <v>564</v>
      </c>
      <c r="K40" s="99" t="s">
        <v>565</v>
      </c>
      <c r="L40" s="99" t="s">
        <v>566</v>
      </c>
      <c r="M40" s="100" t="s">
        <v>567</v>
      </c>
    </row>
    <row r="41" spans="2:13" ht="27.75" customHeight="1" x14ac:dyDescent="0.2">
      <c r="B41" s="1284" t="s">
        <v>30</v>
      </c>
      <c r="C41" s="1285"/>
      <c r="D41" s="101"/>
      <c r="E41" s="1286" t="s">
        <v>31</v>
      </c>
      <c r="F41" s="1286"/>
      <c r="G41" s="1286"/>
      <c r="H41" s="1287"/>
      <c r="I41" s="102">
        <v>15065</v>
      </c>
      <c r="J41" s="103">
        <v>15743</v>
      </c>
      <c r="K41" s="103">
        <v>16247</v>
      </c>
      <c r="L41" s="103">
        <v>16045</v>
      </c>
      <c r="M41" s="104">
        <v>15656</v>
      </c>
    </row>
    <row r="42" spans="2:13" ht="27.75" customHeight="1" x14ac:dyDescent="0.2">
      <c r="B42" s="1274"/>
      <c r="C42" s="1275"/>
      <c r="D42" s="105"/>
      <c r="E42" s="1278" t="s">
        <v>32</v>
      </c>
      <c r="F42" s="1278"/>
      <c r="G42" s="1278"/>
      <c r="H42" s="1279"/>
      <c r="I42" s="106">
        <v>828</v>
      </c>
      <c r="J42" s="107">
        <v>705</v>
      </c>
      <c r="K42" s="107">
        <v>644</v>
      </c>
      <c r="L42" s="107">
        <v>584</v>
      </c>
      <c r="M42" s="108">
        <v>625</v>
      </c>
    </row>
    <row r="43" spans="2:13" ht="27.75" customHeight="1" x14ac:dyDescent="0.2">
      <c r="B43" s="1274"/>
      <c r="C43" s="1275"/>
      <c r="D43" s="105"/>
      <c r="E43" s="1278" t="s">
        <v>33</v>
      </c>
      <c r="F43" s="1278"/>
      <c r="G43" s="1278"/>
      <c r="H43" s="1279"/>
      <c r="I43" s="106">
        <v>2198</v>
      </c>
      <c r="J43" s="107">
        <v>2024</v>
      </c>
      <c r="K43" s="107">
        <v>1916</v>
      </c>
      <c r="L43" s="107">
        <v>1878</v>
      </c>
      <c r="M43" s="108">
        <v>1886</v>
      </c>
    </row>
    <row r="44" spans="2:13" ht="27.75" customHeight="1" x14ac:dyDescent="0.2">
      <c r="B44" s="1274"/>
      <c r="C44" s="1275"/>
      <c r="D44" s="105"/>
      <c r="E44" s="1278" t="s">
        <v>34</v>
      </c>
      <c r="F44" s="1278"/>
      <c r="G44" s="1278"/>
      <c r="H44" s="1279"/>
      <c r="I44" s="106">
        <v>1291</v>
      </c>
      <c r="J44" s="107">
        <v>1204</v>
      </c>
      <c r="K44" s="107">
        <v>1143</v>
      </c>
      <c r="L44" s="107">
        <v>1059</v>
      </c>
      <c r="M44" s="108">
        <v>951</v>
      </c>
    </row>
    <row r="45" spans="2:13" ht="27.75" customHeight="1" x14ac:dyDescent="0.2">
      <c r="B45" s="1274"/>
      <c r="C45" s="1275"/>
      <c r="D45" s="105"/>
      <c r="E45" s="1278" t="s">
        <v>35</v>
      </c>
      <c r="F45" s="1278"/>
      <c r="G45" s="1278"/>
      <c r="H45" s="1279"/>
      <c r="I45" s="106">
        <v>2448</v>
      </c>
      <c r="J45" s="107">
        <v>2263</v>
      </c>
      <c r="K45" s="107">
        <v>2135</v>
      </c>
      <c r="L45" s="107">
        <v>2008</v>
      </c>
      <c r="M45" s="108">
        <v>1927</v>
      </c>
    </row>
    <row r="46" spans="2:13" ht="27.75" customHeight="1" x14ac:dyDescent="0.2">
      <c r="B46" s="1274"/>
      <c r="C46" s="1275"/>
      <c r="D46" s="109"/>
      <c r="E46" s="1278" t="s">
        <v>36</v>
      </c>
      <c r="F46" s="1278"/>
      <c r="G46" s="1278"/>
      <c r="H46" s="1279"/>
      <c r="I46" s="106">
        <v>46</v>
      </c>
      <c r="J46" s="107">
        <v>40</v>
      </c>
      <c r="K46" s="107">
        <v>33</v>
      </c>
      <c r="L46" s="107">
        <v>27</v>
      </c>
      <c r="M46" s="108">
        <v>17</v>
      </c>
    </row>
    <row r="47" spans="2:13" ht="27.75" customHeight="1" x14ac:dyDescent="0.2">
      <c r="B47" s="1274"/>
      <c r="C47" s="1275"/>
      <c r="D47" s="110"/>
      <c r="E47" s="1288" t="s">
        <v>37</v>
      </c>
      <c r="F47" s="1289"/>
      <c r="G47" s="1289"/>
      <c r="H47" s="1290"/>
      <c r="I47" s="106" t="s">
        <v>521</v>
      </c>
      <c r="J47" s="107" t="s">
        <v>521</v>
      </c>
      <c r="K47" s="107" t="s">
        <v>521</v>
      </c>
      <c r="L47" s="107" t="s">
        <v>521</v>
      </c>
      <c r="M47" s="108" t="s">
        <v>521</v>
      </c>
    </row>
    <row r="48" spans="2:13" ht="27.75" customHeight="1" x14ac:dyDescent="0.2">
      <c r="B48" s="1274"/>
      <c r="C48" s="1275"/>
      <c r="D48" s="105"/>
      <c r="E48" s="1278" t="s">
        <v>38</v>
      </c>
      <c r="F48" s="1278"/>
      <c r="G48" s="1278"/>
      <c r="H48" s="1279"/>
      <c r="I48" s="106" t="s">
        <v>521</v>
      </c>
      <c r="J48" s="107" t="s">
        <v>521</v>
      </c>
      <c r="K48" s="107" t="s">
        <v>521</v>
      </c>
      <c r="L48" s="107" t="s">
        <v>521</v>
      </c>
      <c r="M48" s="108" t="s">
        <v>521</v>
      </c>
    </row>
    <row r="49" spans="2:13" ht="27.75" customHeight="1" x14ac:dyDescent="0.2">
      <c r="B49" s="1276"/>
      <c r="C49" s="1277"/>
      <c r="D49" s="105"/>
      <c r="E49" s="1278" t="s">
        <v>39</v>
      </c>
      <c r="F49" s="1278"/>
      <c r="G49" s="1278"/>
      <c r="H49" s="1279"/>
      <c r="I49" s="106" t="s">
        <v>521</v>
      </c>
      <c r="J49" s="107" t="s">
        <v>521</v>
      </c>
      <c r="K49" s="107" t="s">
        <v>521</v>
      </c>
      <c r="L49" s="107" t="s">
        <v>521</v>
      </c>
      <c r="M49" s="108" t="s">
        <v>521</v>
      </c>
    </row>
    <row r="50" spans="2:13" ht="27.75" customHeight="1" x14ac:dyDescent="0.2">
      <c r="B50" s="1272" t="s">
        <v>40</v>
      </c>
      <c r="C50" s="1273"/>
      <c r="D50" s="111"/>
      <c r="E50" s="1278" t="s">
        <v>41</v>
      </c>
      <c r="F50" s="1278"/>
      <c r="G50" s="1278"/>
      <c r="H50" s="1279"/>
      <c r="I50" s="106">
        <v>3179</v>
      </c>
      <c r="J50" s="107">
        <v>3526</v>
      </c>
      <c r="K50" s="107">
        <v>3969</v>
      </c>
      <c r="L50" s="107">
        <v>4325</v>
      </c>
      <c r="M50" s="108">
        <v>4445</v>
      </c>
    </row>
    <row r="51" spans="2:13" ht="27.75" customHeight="1" x14ac:dyDescent="0.2">
      <c r="B51" s="1274"/>
      <c r="C51" s="1275"/>
      <c r="D51" s="105"/>
      <c r="E51" s="1278" t="s">
        <v>42</v>
      </c>
      <c r="F51" s="1278"/>
      <c r="G51" s="1278"/>
      <c r="H51" s="1279"/>
      <c r="I51" s="106">
        <v>1182</v>
      </c>
      <c r="J51" s="107">
        <v>1043</v>
      </c>
      <c r="K51" s="107">
        <v>975</v>
      </c>
      <c r="L51" s="107">
        <v>926</v>
      </c>
      <c r="M51" s="108">
        <v>856</v>
      </c>
    </row>
    <row r="52" spans="2:13" ht="27.75" customHeight="1" x14ac:dyDescent="0.2">
      <c r="B52" s="1276"/>
      <c r="C52" s="1277"/>
      <c r="D52" s="105"/>
      <c r="E52" s="1278" t="s">
        <v>43</v>
      </c>
      <c r="F52" s="1278"/>
      <c r="G52" s="1278"/>
      <c r="H52" s="1279"/>
      <c r="I52" s="106">
        <v>13053</v>
      </c>
      <c r="J52" s="107">
        <v>13332</v>
      </c>
      <c r="K52" s="107">
        <v>13531</v>
      </c>
      <c r="L52" s="107">
        <v>13066</v>
      </c>
      <c r="M52" s="108">
        <v>12834</v>
      </c>
    </row>
    <row r="53" spans="2:13" ht="27.75" customHeight="1" thickBot="1" x14ac:dyDescent="0.25">
      <c r="B53" s="1280" t="s">
        <v>44</v>
      </c>
      <c r="C53" s="1281"/>
      <c r="D53" s="112"/>
      <c r="E53" s="1282" t="s">
        <v>45</v>
      </c>
      <c r="F53" s="1282"/>
      <c r="G53" s="1282"/>
      <c r="H53" s="1283"/>
      <c r="I53" s="113">
        <v>4461</v>
      </c>
      <c r="J53" s="114">
        <v>4077</v>
      </c>
      <c r="K53" s="114">
        <v>3644</v>
      </c>
      <c r="L53" s="114">
        <v>3283</v>
      </c>
      <c r="M53" s="115">
        <v>2926</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H/0NBHlAZrc+foz+Hk1khtyHcxZzHc8r8W80kL1dRcR9WRSJvVqKoi0y7ZQtaW9m9cjaASub0WK/eLL8TgZA==" saltValue="kqSK1o/rES+8JxMYmuva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565</v>
      </c>
      <c r="G54" s="124" t="s">
        <v>566</v>
      </c>
      <c r="H54" s="125" t="s">
        <v>567</v>
      </c>
    </row>
    <row r="55" spans="2:8" ht="52.5" customHeight="1" x14ac:dyDescent="0.2">
      <c r="B55" s="126"/>
      <c r="C55" s="1299" t="s">
        <v>48</v>
      </c>
      <c r="D55" s="1299"/>
      <c r="E55" s="1300"/>
      <c r="F55" s="127">
        <v>2539</v>
      </c>
      <c r="G55" s="127">
        <v>2549</v>
      </c>
      <c r="H55" s="128">
        <v>2482</v>
      </c>
    </row>
    <row r="56" spans="2:8" ht="52.5" customHeight="1" x14ac:dyDescent="0.2">
      <c r="B56" s="129"/>
      <c r="C56" s="1301" t="s">
        <v>49</v>
      </c>
      <c r="D56" s="1301"/>
      <c r="E56" s="1302"/>
      <c r="F56" s="130">
        <v>101</v>
      </c>
      <c r="G56" s="130">
        <v>102</v>
      </c>
      <c r="H56" s="131">
        <v>202</v>
      </c>
    </row>
    <row r="57" spans="2:8" ht="53.25" customHeight="1" x14ac:dyDescent="0.2">
      <c r="B57" s="129"/>
      <c r="C57" s="1303" t="s">
        <v>50</v>
      </c>
      <c r="D57" s="1303"/>
      <c r="E57" s="1304"/>
      <c r="F57" s="132">
        <v>2202</v>
      </c>
      <c r="G57" s="132">
        <v>2430</v>
      </c>
      <c r="H57" s="133">
        <v>2473</v>
      </c>
    </row>
    <row r="58" spans="2:8" ht="45.75" customHeight="1" x14ac:dyDescent="0.2">
      <c r="B58" s="134"/>
      <c r="C58" s="1291" t="s">
        <v>622</v>
      </c>
      <c r="D58" s="1292"/>
      <c r="E58" s="1293"/>
      <c r="F58" s="135">
        <v>1169</v>
      </c>
      <c r="G58" s="135">
        <v>1172</v>
      </c>
      <c r="H58" s="136">
        <v>1175</v>
      </c>
    </row>
    <row r="59" spans="2:8" ht="45.75" customHeight="1" x14ac:dyDescent="0.2">
      <c r="B59" s="134"/>
      <c r="C59" s="1291" t="s">
        <v>623</v>
      </c>
      <c r="D59" s="1292"/>
      <c r="E59" s="1293"/>
      <c r="F59" s="135">
        <v>234</v>
      </c>
      <c r="G59" s="135">
        <v>334</v>
      </c>
      <c r="H59" s="136">
        <v>421</v>
      </c>
    </row>
    <row r="60" spans="2:8" ht="45.75" customHeight="1" x14ac:dyDescent="0.2">
      <c r="B60" s="134"/>
      <c r="C60" s="1291" t="s">
        <v>624</v>
      </c>
      <c r="D60" s="1292"/>
      <c r="E60" s="1293"/>
      <c r="F60" s="135">
        <v>196</v>
      </c>
      <c r="G60" s="135">
        <v>225</v>
      </c>
      <c r="H60" s="136">
        <v>258</v>
      </c>
    </row>
    <row r="61" spans="2:8" ht="45.75" customHeight="1" x14ac:dyDescent="0.2">
      <c r="B61" s="134"/>
      <c r="C61" s="1291" t="s">
        <v>625</v>
      </c>
      <c r="D61" s="1292"/>
      <c r="E61" s="1293"/>
      <c r="F61" s="135">
        <v>127</v>
      </c>
      <c r="G61" s="135">
        <v>127</v>
      </c>
      <c r="H61" s="136">
        <v>127</v>
      </c>
    </row>
    <row r="62" spans="2:8" ht="45.75" customHeight="1" thickBot="1" x14ac:dyDescent="0.25">
      <c r="B62" s="137"/>
      <c r="C62" s="1294" t="s">
        <v>626</v>
      </c>
      <c r="D62" s="1295"/>
      <c r="E62" s="1296"/>
      <c r="F62" s="138">
        <v>106</v>
      </c>
      <c r="G62" s="138">
        <v>106</v>
      </c>
      <c r="H62" s="139">
        <v>106</v>
      </c>
    </row>
    <row r="63" spans="2:8" ht="52.5" customHeight="1" thickBot="1" x14ac:dyDescent="0.25">
      <c r="B63" s="140"/>
      <c r="C63" s="1297" t="s">
        <v>51</v>
      </c>
      <c r="D63" s="1297"/>
      <c r="E63" s="1298"/>
      <c r="F63" s="141">
        <v>4842</v>
      </c>
      <c r="G63" s="141">
        <v>5080</v>
      </c>
      <c r="H63" s="142">
        <v>5157</v>
      </c>
    </row>
    <row r="64" spans="2:8" ht="15" customHeight="1" x14ac:dyDescent="0.2"/>
    <row r="65" ht="0" hidden="1" customHeight="1" x14ac:dyDescent="0.2"/>
    <row r="66" ht="0" hidden="1" customHeight="1" x14ac:dyDescent="0.2"/>
  </sheetData>
  <sheetProtection algorithmName="SHA-512" hashValue="nod4MviaTn5kJLW8F6V6XuhMUWMXfq3jIoN8g6FVFWZC/4y5KL9go+eDWs9neMosLpLQnHVsX4VfJzmHtNfNrg==" saltValue="td7jKTP7+v/hYDHvY/7N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627</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627</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628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629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642</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630</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563</v>
      </c>
      <c r="BQ50" s="1318"/>
      <c r="BR50" s="1318"/>
      <c r="BS50" s="1318"/>
      <c r="BT50" s="1318"/>
      <c r="BU50" s="1318"/>
      <c r="BV50" s="1318"/>
      <c r="BW50" s="1318"/>
      <c r="BX50" s="1318" t="s">
        <v>564</v>
      </c>
      <c r="BY50" s="1318"/>
      <c r="BZ50" s="1318"/>
      <c r="CA50" s="1318"/>
      <c r="CB50" s="1318"/>
      <c r="CC50" s="1318"/>
      <c r="CD50" s="1318"/>
      <c r="CE50" s="1318"/>
      <c r="CF50" s="1318" t="s">
        <v>565</v>
      </c>
      <c r="CG50" s="1318"/>
      <c r="CH50" s="1318"/>
      <c r="CI50" s="1318"/>
      <c r="CJ50" s="1318"/>
      <c r="CK50" s="1318"/>
      <c r="CL50" s="1318"/>
      <c r="CM50" s="1318"/>
      <c r="CN50" s="1318" t="s">
        <v>566</v>
      </c>
      <c r="CO50" s="1318"/>
      <c r="CP50" s="1318"/>
      <c r="CQ50" s="1318"/>
      <c r="CR50" s="1318"/>
      <c r="CS50" s="1318"/>
      <c r="CT50" s="1318"/>
      <c r="CU50" s="1318"/>
      <c r="CV50" s="1318" t="s">
        <v>567</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631</v>
      </c>
      <c r="AO51" s="1321"/>
      <c r="AP51" s="1321"/>
      <c r="AQ51" s="1321"/>
      <c r="AR51" s="1321"/>
      <c r="AS51" s="1321"/>
      <c r="AT51" s="1321"/>
      <c r="AU51" s="1321"/>
      <c r="AV51" s="1321"/>
      <c r="AW51" s="1321"/>
      <c r="AX51" s="1321"/>
      <c r="AY51" s="1321"/>
      <c r="AZ51" s="1321"/>
      <c r="BA51" s="1321"/>
      <c r="BB51" s="1321" t="s">
        <v>632</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68</v>
      </c>
      <c r="BY51" s="1319"/>
      <c r="BZ51" s="1319"/>
      <c r="CA51" s="1319"/>
      <c r="CB51" s="1319"/>
      <c r="CC51" s="1319"/>
      <c r="CD51" s="1319"/>
      <c r="CE51" s="1319"/>
      <c r="CF51" s="1319">
        <v>61.8</v>
      </c>
      <c r="CG51" s="1319"/>
      <c r="CH51" s="1319"/>
      <c r="CI51" s="1319"/>
      <c r="CJ51" s="1319"/>
      <c r="CK51" s="1319"/>
      <c r="CL51" s="1319"/>
      <c r="CM51" s="1319"/>
      <c r="CN51" s="1319">
        <v>56.5</v>
      </c>
      <c r="CO51" s="1319"/>
      <c r="CP51" s="1319"/>
      <c r="CQ51" s="1319"/>
      <c r="CR51" s="1319"/>
      <c r="CS51" s="1319"/>
      <c r="CT51" s="1319"/>
      <c r="CU51" s="1319"/>
      <c r="CV51" s="1319">
        <v>50.2</v>
      </c>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633</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57.4</v>
      </c>
      <c r="BY53" s="1319"/>
      <c r="BZ53" s="1319"/>
      <c r="CA53" s="1319"/>
      <c r="CB53" s="1319"/>
      <c r="CC53" s="1319"/>
      <c r="CD53" s="1319"/>
      <c r="CE53" s="1319"/>
      <c r="CF53" s="1319">
        <v>63</v>
      </c>
      <c r="CG53" s="1319"/>
      <c r="CH53" s="1319"/>
      <c r="CI53" s="1319"/>
      <c r="CJ53" s="1319"/>
      <c r="CK53" s="1319"/>
      <c r="CL53" s="1319"/>
      <c r="CM53" s="1319"/>
      <c r="CN53" s="1319">
        <v>65.099999999999994</v>
      </c>
      <c r="CO53" s="1319"/>
      <c r="CP53" s="1319"/>
      <c r="CQ53" s="1319"/>
      <c r="CR53" s="1319"/>
      <c r="CS53" s="1319"/>
      <c r="CT53" s="1319"/>
      <c r="CU53" s="1319"/>
      <c r="CV53" s="1319">
        <v>66.5</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634</v>
      </c>
      <c r="AO55" s="1318"/>
      <c r="AP55" s="1318"/>
      <c r="AQ55" s="1318"/>
      <c r="AR55" s="1318"/>
      <c r="AS55" s="1318"/>
      <c r="AT55" s="1318"/>
      <c r="AU55" s="1318"/>
      <c r="AV55" s="1318"/>
      <c r="AW55" s="1318"/>
      <c r="AX55" s="1318"/>
      <c r="AY55" s="1318"/>
      <c r="AZ55" s="1318"/>
      <c r="BA55" s="1318"/>
      <c r="BB55" s="1321" t="s">
        <v>632</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13</v>
      </c>
      <c r="BY55" s="1319"/>
      <c r="BZ55" s="1319"/>
      <c r="CA55" s="1319"/>
      <c r="CB55" s="1319"/>
      <c r="CC55" s="1319"/>
      <c r="CD55" s="1319"/>
      <c r="CE55" s="1319"/>
      <c r="CF55" s="1319">
        <v>21</v>
      </c>
      <c r="CG55" s="1319"/>
      <c r="CH55" s="1319"/>
      <c r="CI55" s="1319"/>
      <c r="CJ55" s="1319"/>
      <c r="CK55" s="1319"/>
      <c r="CL55" s="1319"/>
      <c r="CM55" s="1319"/>
      <c r="CN55" s="1319">
        <v>20.2</v>
      </c>
      <c r="CO55" s="1319"/>
      <c r="CP55" s="1319"/>
      <c r="CQ55" s="1319"/>
      <c r="CR55" s="1319"/>
      <c r="CS55" s="1319"/>
      <c r="CT55" s="1319"/>
      <c r="CU55" s="1319"/>
      <c r="CV55" s="1319">
        <v>18.3</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635</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53.4</v>
      </c>
      <c r="BY57" s="1319"/>
      <c r="BZ57" s="1319"/>
      <c r="CA57" s="1319"/>
      <c r="CB57" s="1319"/>
      <c r="CC57" s="1319"/>
      <c r="CD57" s="1319"/>
      <c r="CE57" s="1319"/>
      <c r="CF57" s="1319">
        <v>56.1</v>
      </c>
      <c r="CG57" s="1319"/>
      <c r="CH57" s="1319"/>
      <c r="CI57" s="1319"/>
      <c r="CJ57" s="1319"/>
      <c r="CK57" s="1319"/>
      <c r="CL57" s="1319"/>
      <c r="CM57" s="1319"/>
      <c r="CN57" s="1319">
        <v>58.1</v>
      </c>
      <c r="CO57" s="1319"/>
      <c r="CP57" s="1319"/>
      <c r="CQ57" s="1319"/>
      <c r="CR57" s="1319"/>
      <c r="CS57" s="1319"/>
      <c r="CT57" s="1319"/>
      <c r="CU57" s="1319"/>
      <c r="CV57" s="1319">
        <v>59.1</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636</v>
      </c>
    </row>
    <row r="64" spans="1:109" ht="13.2" x14ac:dyDescent="0.2">
      <c r="B64" s="394"/>
      <c r="G64" s="401"/>
      <c r="I64" s="414"/>
      <c r="J64" s="414"/>
      <c r="K64" s="414"/>
      <c r="L64" s="414"/>
      <c r="M64" s="414"/>
      <c r="N64" s="415"/>
      <c r="AM64" s="401"/>
      <c r="AN64" s="401" t="s">
        <v>629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643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630</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563</v>
      </c>
      <c r="BQ72" s="1318"/>
      <c r="BR72" s="1318"/>
      <c r="BS72" s="1318"/>
      <c r="BT72" s="1318"/>
      <c r="BU72" s="1318"/>
      <c r="BV72" s="1318"/>
      <c r="BW72" s="1318"/>
      <c r="BX72" s="1318" t="s">
        <v>564</v>
      </c>
      <c r="BY72" s="1318"/>
      <c r="BZ72" s="1318"/>
      <c r="CA72" s="1318"/>
      <c r="CB72" s="1318"/>
      <c r="CC72" s="1318"/>
      <c r="CD72" s="1318"/>
      <c r="CE72" s="1318"/>
      <c r="CF72" s="1318" t="s">
        <v>565</v>
      </c>
      <c r="CG72" s="1318"/>
      <c r="CH72" s="1318"/>
      <c r="CI72" s="1318"/>
      <c r="CJ72" s="1318"/>
      <c r="CK72" s="1318"/>
      <c r="CL72" s="1318"/>
      <c r="CM72" s="1318"/>
      <c r="CN72" s="1318" t="s">
        <v>566</v>
      </c>
      <c r="CO72" s="1318"/>
      <c r="CP72" s="1318"/>
      <c r="CQ72" s="1318"/>
      <c r="CR72" s="1318"/>
      <c r="CS72" s="1318"/>
      <c r="CT72" s="1318"/>
      <c r="CU72" s="1318"/>
      <c r="CV72" s="1318" t="s">
        <v>567</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631</v>
      </c>
      <c r="AO73" s="1321"/>
      <c r="AP73" s="1321"/>
      <c r="AQ73" s="1321"/>
      <c r="AR73" s="1321"/>
      <c r="AS73" s="1321"/>
      <c r="AT73" s="1321"/>
      <c r="AU73" s="1321"/>
      <c r="AV73" s="1321"/>
      <c r="AW73" s="1321"/>
      <c r="AX73" s="1321"/>
      <c r="AY73" s="1321"/>
      <c r="AZ73" s="1321"/>
      <c r="BA73" s="1321"/>
      <c r="BB73" s="1321" t="s">
        <v>632</v>
      </c>
      <c r="BC73" s="1321"/>
      <c r="BD73" s="1321"/>
      <c r="BE73" s="1321"/>
      <c r="BF73" s="1321"/>
      <c r="BG73" s="1321"/>
      <c r="BH73" s="1321"/>
      <c r="BI73" s="1321"/>
      <c r="BJ73" s="1321"/>
      <c r="BK73" s="1321"/>
      <c r="BL73" s="1321"/>
      <c r="BM73" s="1321"/>
      <c r="BN73" s="1321"/>
      <c r="BO73" s="1321"/>
      <c r="BP73" s="1319">
        <v>75.7</v>
      </c>
      <c r="BQ73" s="1319"/>
      <c r="BR73" s="1319"/>
      <c r="BS73" s="1319"/>
      <c r="BT73" s="1319"/>
      <c r="BU73" s="1319"/>
      <c r="BV73" s="1319"/>
      <c r="BW73" s="1319"/>
      <c r="BX73" s="1319">
        <v>68</v>
      </c>
      <c r="BY73" s="1319"/>
      <c r="BZ73" s="1319"/>
      <c r="CA73" s="1319"/>
      <c r="CB73" s="1319"/>
      <c r="CC73" s="1319"/>
      <c r="CD73" s="1319"/>
      <c r="CE73" s="1319"/>
      <c r="CF73" s="1319">
        <v>61.8</v>
      </c>
      <c r="CG73" s="1319"/>
      <c r="CH73" s="1319"/>
      <c r="CI73" s="1319"/>
      <c r="CJ73" s="1319"/>
      <c r="CK73" s="1319"/>
      <c r="CL73" s="1319"/>
      <c r="CM73" s="1319"/>
      <c r="CN73" s="1319">
        <v>56.5</v>
      </c>
      <c r="CO73" s="1319"/>
      <c r="CP73" s="1319"/>
      <c r="CQ73" s="1319"/>
      <c r="CR73" s="1319"/>
      <c r="CS73" s="1319"/>
      <c r="CT73" s="1319"/>
      <c r="CU73" s="1319"/>
      <c r="CV73" s="1319">
        <v>50.2</v>
      </c>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637</v>
      </c>
      <c r="BC75" s="1321"/>
      <c r="BD75" s="1321"/>
      <c r="BE75" s="1321"/>
      <c r="BF75" s="1321"/>
      <c r="BG75" s="1321"/>
      <c r="BH75" s="1321"/>
      <c r="BI75" s="1321"/>
      <c r="BJ75" s="1321"/>
      <c r="BK75" s="1321"/>
      <c r="BL75" s="1321"/>
      <c r="BM75" s="1321"/>
      <c r="BN75" s="1321"/>
      <c r="BO75" s="1321"/>
      <c r="BP75" s="1319">
        <v>7.9</v>
      </c>
      <c r="BQ75" s="1319"/>
      <c r="BR75" s="1319"/>
      <c r="BS75" s="1319"/>
      <c r="BT75" s="1319"/>
      <c r="BU75" s="1319"/>
      <c r="BV75" s="1319"/>
      <c r="BW75" s="1319"/>
      <c r="BX75" s="1319">
        <v>7.3</v>
      </c>
      <c r="BY75" s="1319"/>
      <c r="BZ75" s="1319"/>
      <c r="CA75" s="1319"/>
      <c r="CB75" s="1319"/>
      <c r="CC75" s="1319"/>
      <c r="CD75" s="1319"/>
      <c r="CE75" s="1319"/>
      <c r="CF75" s="1319">
        <v>7</v>
      </c>
      <c r="CG75" s="1319"/>
      <c r="CH75" s="1319"/>
      <c r="CI75" s="1319"/>
      <c r="CJ75" s="1319"/>
      <c r="CK75" s="1319"/>
      <c r="CL75" s="1319"/>
      <c r="CM75" s="1319"/>
      <c r="CN75" s="1319">
        <v>7</v>
      </c>
      <c r="CO75" s="1319"/>
      <c r="CP75" s="1319"/>
      <c r="CQ75" s="1319"/>
      <c r="CR75" s="1319"/>
      <c r="CS75" s="1319"/>
      <c r="CT75" s="1319"/>
      <c r="CU75" s="1319"/>
      <c r="CV75" s="1319">
        <v>7.7</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634</v>
      </c>
      <c r="AO77" s="1318"/>
      <c r="AP77" s="1318"/>
      <c r="AQ77" s="1318"/>
      <c r="AR77" s="1318"/>
      <c r="AS77" s="1318"/>
      <c r="AT77" s="1318"/>
      <c r="AU77" s="1318"/>
      <c r="AV77" s="1318"/>
      <c r="AW77" s="1318"/>
      <c r="AX77" s="1318"/>
      <c r="AY77" s="1318"/>
      <c r="AZ77" s="1318"/>
      <c r="BA77" s="1318"/>
      <c r="BB77" s="1321" t="s">
        <v>638</v>
      </c>
      <c r="BC77" s="1321"/>
      <c r="BD77" s="1321"/>
      <c r="BE77" s="1321"/>
      <c r="BF77" s="1321"/>
      <c r="BG77" s="1321"/>
      <c r="BH77" s="1321"/>
      <c r="BI77" s="1321"/>
      <c r="BJ77" s="1321"/>
      <c r="BK77" s="1321"/>
      <c r="BL77" s="1321"/>
      <c r="BM77" s="1321"/>
      <c r="BN77" s="1321"/>
      <c r="BO77" s="1321"/>
      <c r="BP77" s="1319">
        <v>20.3</v>
      </c>
      <c r="BQ77" s="1319"/>
      <c r="BR77" s="1319"/>
      <c r="BS77" s="1319"/>
      <c r="BT77" s="1319"/>
      <c r="BU77" s="1319"/>
      <c r="BV77" s="1319"/>
      <c r="BW77" s="1319"/>
      <c r="BX77" s="1319">
        <v>13</v>
      </c>
      <c r="BY77" s="1319"/>
      <c r="BZ77" s="1319"/>
      <c r="CA77" s="1319"/>
      <c r="CB77" s="1319"/>
      <c r="CC77" s="1319"/>
      <c r="CD77" s="1319"/>
      <c r="CE77" s="1319"/>
      <c r="CF77" s="1319">
        <v>21</v>
      </c>
      <c r="CG77" s="1319"/>
      <c r="CH77" s="1319"/>
      <c r="CI77" s="1319"/>
      <c r="CJ77" s="1319"/>
      <c r="CK77" s="1319"/>
      <c r="CL77" s="1319"/>
      <c r="CM77" s="1319"/>
      <c r="CN77" s="1319">
        <v>20.2</v>
      </c>
      <c r="CO77" s="1319"/>
      <c r="CP77" s="1319"/>
      <c r="CQ77" s="1319"/>
      <c r="CR77" s="1319"/>
      <c r="CS77" s="1319"/>
      <c r="CT77" s="1319"/>
      <c r="CU77" s="1319"/>
      <c r="CV77" s="1319">
        <v>18.3</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639</v>
      </c>
      <c r="BC79" s="1321"/>
      <c r="BD79" s="1321"/>
      <c r="BE79" s="1321"/>
      <c r="BF79" s="1321"/>
      <c r="BG79" s="1321"/>
      <c r="BH79" s="1321"/>
      <c r="BI79" s="1321"/>
      <c r="BJ79" s="1321"/>
      <c r="BK79" s="1321"/>
      <c r="BL79" s="1321"/>
      <c r="BM79" s="1321"/>
      <c r="BN79" s="1321"/>
      <c r="BO79" s="1321"/>
      <c r="BP79" s="1319">
        <v>7.7</v>
      </c>
      <c r="BQ79" s="1319"/>
      <c r="BR79" s="1319"/>
      <c r="BS79" s="1319"/>
      <c r="BT79" s="1319"/>
      <c r="BU79" s="1319"/>
      <c r="BV79" s="1319"/>
      <c r="BW79" s="1319"/>
      <c r="BX79" s="1319">
        <v>6.8</v>
      </c>
      <c r="BY79" s="1319"/>
      <c r="BZ79" s="1319"/>
      <c r="CA79" s="1319"/>
      <c r="CB79" s="1319"/>
      <c r="CC79" s="1319"/>
      <c r="CD79" s="1319"/>
      <c r="CE79" s="1319"/>
      <c r="CF79" s="1319">
        <v>6.8</v>
      </c>
      <c r="CG79" s="1319"/>
      <c r="CH79" s="1319"/>
      <c r="CI79" s="1319"/>
      <c r="CJ79" s="1319"/>
      <c r="CK79" s="1319"/>
      <c r="CL79" s="1319"/>
      <c r="CM79" s="1319"/>
      <c r="CN79" s="1319">
        <v>6.8</v>
      </c>
      <c r="CO79" s="1319"/>
      <c r="CP79" s="1319"/>
      <c r="CQ79" s="1319"/>
      <c r="CR79" s="1319"/>
      <c r="CS79" s="1319"/>
      <c r="CT79" s="1319"/>
      <c r="CU79" s="1319"/>
      <c r="CV79" s="1319">
        <v>6.8</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i6xVfsP69W5RRK5ug1aslxOK4aXgUO3gJuFnVpbujHmN9YK9CO+wbba36L+vORLIOVbOSvHOGnTcKUYm2mZ9+w==" saltValue="cyxMZGhf26m9WHS1wjWA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640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smA+W+OjezMOJivdUFiAC858lXElv3gW+BBgQc2CWibPV8d68v4EyHMgQT9EwPQGDGWA1IMIPylknjnHImKcQ==" saltValue="eJhfMQcuZ+fRBqqdsKFed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641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dG+qFlGUdYW6g32UFpyICdOt5KLrotrBTUvRlfgZvkMsJIQ2wg6R65F207cGfvgXonDpFjLGmytVHtizxcoNA==" saltValue="eVaHLiHC7VzsEyXWfFmw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560</v>
      </c>
      <c r="G2" s="156"/>
      <c r="H2" s="157"/>
    </row>
    <row r="3" spans="1:8" x14ac:dyDescent="0.2">
      <c r="A3" s="153" t="s">
        <v>553</v>
      </c>
      <c r="B3" s="158"/>
      <c r="C3" s="159"/>
      <c r="D3" s="160">
        <v>85136</v>
      </c>
      <c r="E3" s="161"/>
      <c r="F3" s="162">
        <v>53292</v>
      </c>
      <c r="G3" s="163"/>
      <c r="H3" s="164"/>
    </row>
    <row r="4" spans="1:8" x14ac:dyDescent="0.2">
      <c r="A4" s="165"/>
      <c r="B4" s="166"/>
      <c r="C4" s="167"/>
      <c r="D4" s="168">
        <v>44005</v>
      </c>
      <c r="E4" s="169"/>
      <c r="F4" s="170">
        <v>28900</v>
      </c>
      <c r="G4" s="171"/>
      <c r="H4" s="172"/>
    </row>
    <row r="5" spans="1:8" x14ac:dyDescent="0.2">
      <c r="A5" s="153" t="s">
        <v>555</v>
      </c>
      <c r="B5" s="158"/>
      <c r="C5" s="159"/>
      <c r="D5" s="160">
        <v>85991</v>
      </c>
      <c r="E5" s="161"/>
      <c r="F5" s="162">
        <v>49919</v>
      </c>
      <c r="G5" s="163"/>
      <c r="H5" s="164"/>
    </row>
    <row r="6" spans="1:8" x14ac:dyDescent="0.2">
      <c r="A6" s="165"/>
      <c r="B6" s="166"/>
      <c r="C6" s="167"/>
      <c r="D6" s="168">
        <v>44606</v>
      </c>
      <c r="E6" s="169"/>
      <c r="F6" s="170">
        <v>26398</v>
      </c>
      <c r="G6" s="171"/>
      <c r="H6" s="172"/>
    </row>
    <row r="7" spans="1:8" x14ac:dyDescent="0.2">
      <c r="A7" s="153" t="s">
        <v>556</v>
      </c>
      <c r="B7" s="158"/>
      <c r="C7" s="159"/>
      <c r="D7" s="160">
        <v>94445</v>
      </c>
      <c r="E7" s="161"/>
      <c r="F7" s="162">
        <v>47738</v>
      </c>
      <c r="G7" s="163"/>
      <c r="H7" s="164"/>
    </row>
    <row r="8" spans="1:8" x14ac:dyDescent="0.2">
      <c r="A8" s="165"/>
      <c r="B8" s="166"/>
      <c r="C8" s="167"/>
      <c r="D8" s="168">
        <v>58561</v>
      </c>
      <c r="E8" s="169"/>
      <c r="F8" s="170">
        <v>24937</v>
      </c>
      <c r="G8" s="171"/>
      <c r="H8" s="172"/>
    </row>
    <row r="9" spans="1:8" x14ac:dyDescent="0.2">
      <c r="A9" s="153" t="s">
        <v>557</v>
      </c>
      <c r="B9" s="158"/>
      <c r="C9" s="159"/>
      <c r="D9" s="160">
        <v>67843</v>
      </c>
      <c r="E9" s="161"/>
      <c r="F9" s="162">
        <v>52191</v>
      </c>
      <c r="G9" s="163"/>
      <c r="H9" s="164"/>
    </row>
    <row r="10" spans="1:8" x14ac:dyDescent="0.2">
      <c r="A10" s="165"/>
      <c r="B10" s="166"/>
      <c r="C10" s="167"/>
      <c r="D10" s="168">
        <v>33872</v>
      </c>
      <c r="E10" s="169"/>
      <c r="F10" s="170">
        <v>24843</v>
      </c>
      <c r="G10" s="171"/>
      <c r="H10" s="172"/>
    </row>
    <row r="11" spans="1:8" x14ac:dyDescent="0.2">
      <c r="A11" s="153" t="s">
        <v>558</v>
      </c>
      <c r="B11" s="158"/>
      <c r="C11" s="159"/>
      <c r="D11" s="160">
        <v>52312</v>
      </c>
      <c r="E11" s="161"/>
      <c r="F11" s="162">
        <v>47387</v>
      </c>
      <c r="G11" s="163"/>
      <c r="H11" s="164"/>
    </row>
    <row r="12" spans="1:8" x14ac:dyDescent="0.2">
      <c r="A12" s="165"/>
      <c r="B12" s="166"/>
      <c r="C12" s="173"/>
      <c r="D12" s="168">
        <v>38960</v>
      </c>
      <c r="E12" s="169"/>
      <c r="F12" s="170">
        <v>24928</v>
      </c>
      <c r="G12" s="171"/>
      <c r="H12" s="172"/>
    </row>
    <row r="13" spans="1:8" x14ac:dyDescent="0.2">
      <c r="A13" s="153"/>
      <c r="B13" s="158"/>
      <c r="C13" s="174"/>
      <c r="D13" s="175">
        <v>77145</v>
      </c>
      <c r="E13" s="176"/>
      <c r="F13" s="177">
        <v>50105</v>
      </c>
      <c r="G13" s="178"/>
      <c r="H13" s="164"/>
    </row>
    <row r="14" spans="1:8" x14ac:dyDescent="0.2">
      <c r="A14" s="165"/>
      <c r="B14" s="166"/>
      <c r="C14" s="167"/>
      <c r="D14" s="168">
        <v>44001</v>
      </c>
      <c r="E14" s="169"/>
      <c r="F14" s="170">
        <v>26001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6.39</v>
      </c>
      <c r="C19" s="179">
        <f>ROUND(VALUE(SUBSTITUTE(実質収支比率等に係る経年分析!G$48,"▲","-")),2)</f>
        <v>5.57</v>
      </c>
      <c r="D19" s="179">
        <f>ROUND(VALUE(SUBSTITUTE(実質収支比率等に係る経年分析!H$48,"▲","-")),2)</f>
        <v>1.24</v>
      </c>
      <c r="E19" s="179">
        <f>ROUND(VALUE(SUBSTITUTE(実質収支比率等に係る経年分析!I$48,"▲","-")),2)</f>
        <v>2.2000000000000002</v>
      </c>
      <c r="F19" s="179">
        <f>ROUND(VALUE(SUBSTITUTE(実質収支比率等に係る経年分析!J$48,"▲","-")),2)</f>
        <v>0.39</v>
      </c>
    </row>
    <row r="20" spans="1:11" x14ac:dyDescent="0.2">
      <c r="A20" s="179" t="s">
        <v>55</v>
      </c>
      <c r="B20" s="179">
        <f>ROUND(VALUE(SUBSTITUTE(実質収支比率等に係る経年分析!F$47,"▲","-")),2)</f>
        <v>30.51</v>
      </c>
      <c r="C20" s="179">
        <f>ROUND(VALUE(SUBSTITUTE(実質収支比率等に係る経年分析!G$47,"▲","-")),2)</f>
        <v>32.82</v>
      </c>
      <c r="D20" s="179">
        <f>ROUND(VALUE(SUBSTITUTE(実質収支比率等に係る経年分析!H$47,"▲","-")),2)</f>
        <v>35.950000000000003</v>
      </c>
      <c r="E20" s="179">
        <f>ROUND(VALUE(SUBSTITUTE(実質収支比率等に係る経年分析!I$47,"▲","-")),2)</f>
        <v>36.33</v>
      </c>
      <c r="F20" s="179">
        <f>ROUND(VALUE(SUBSTITUTE(実質収支比率等に係る経年分析!J$47,"▲","-")),2)</f>
        <v>35.07</v>
      </c>
    </row>
    <row r="21" spans="1:11" x14ac:dyDescent="0.2">
      <c r="A21" s="179" t="s">
        <v>56</v>
      </c>
      <c r="B21" s="179">
        <f>IF(ISNUMBER(VALUE(SUBSTITUTE(実質収支比率等に係る経年分析!F$49,"▲","-"))),ROUND(VALUE(SUBSTITUTE(実質収支比率等に係る経年分析!F$49,"▲","-")),2),NA())</f>
        <v>1.86</v>
      </c>
      <c r="C21" s="179">
        <f>IF(ISNUMBER(VALUE(SUBSTITUTE(実質収支比率等に係る経年分析!G$49,"▲","-"))),ROUND(VALUE(SUBSTITUTE(実質収支比率等に係る経年分析!G$49,"▲","-")),2),NA())</f>
        <v>2.06</v>
      </c>
      <c r="D21" s="179">
        <f>IF(ISNUMBER(VALUE(SUBSTITUTE(実質収支比率等に係る経年分析!H$49,"▲","-"))),ROUND(VALUE(SUBSTITUTE(実質収支比率等に係る経年分析!H$49,"▲","-")),2),NA())</f>
        <v>-1.93</v>
      </c>
      <c r="E21" s="179">
        <f>IF(ISNUMBER(VALUE(SUBSTITUTE(実質収支比率等に係る経年分析!I$49,"▲","-"))),ROUND(VALUE(SUBSTITUTE(実質収支比率等に係る経年分析!I$49,"▲","-")),2),NA())</f>
        <v>1.0900000000000001</v>
      </c>
      <c r="F21" s="179">
        <f>IF(ISNUMBER(VALUE(SUBSTITUTE(実質収支比率等に係る経年分析!J$49,"▲","-"))),ROUND(VALUE(SUBSTITUTE(実質収支比率等に係る経年分析!J$49,"▲","-")),2),NA())</f>
        <v>-2.73</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国民健康保険事業特別会計直営三舞診療施設勘定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国民健康保険事業特別会計直営日置診療施設勘定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土地取得特別会計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0.28999999999999998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2">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5.48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4.5999999999999996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1.1000000000000001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0.26</v>
      </c>
    </row>
    <row r="34" spans="1:16" x14ac:dyDescent="0.2">
      <c r="A34" s="180" t="str">
        <f>IF(連結実質赤字比率に係る赤字・黒字の構成分析!C$36="",NA(),連結実質赤字比率に係る赤字・黒字の構成分析!C$36)</f>
        <v>国民健康保険事業特別会計事業勘定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1.94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2.0099999999999998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1.25</v>
      </c>
    </row>
    <row r="35" spans="1:16" x14ac:dyDescent="0.2">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1.1499999999999999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1.36</v>
      </c>
    </row>
    <row r="36" spans="1:16" x14ac:dyDescent="0.2">
      <c r="A36" s="180" t="str">
        <f>IF(連結実質赤字比率に係る赤字・黒字の構成分析!C$34="",NA(),連結実質赤字比率に係る赤字・黒字の構成分析!C$34)</f>
        <v>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26.64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26.94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28.14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28.83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29.52</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1340</v>
      </c>
      <c r="E42" s="181"/>
      <c r="F42" s="181"/>
      <c r="G42" s="181">
        <f>'実質公債費比率（分子）の構造'!L$52</f>
        <v>1348</v>
      </c>
      <c r="H42" s="181"/>
      <c r="I42" s="181"/>
      <c r="J42" s="181">
        <f>'実質公債費比率（分子）の構造'!M$52</f>
        <v>1291</v>
      </c>
      <c r="K42" s="181"/>
      <c r="L42" s="181"/>
      <c r="M42" s="181">
        <f>'実質公債費比率（分子）の構造'!N$52</f>
        <v>1343</v>
      </c>
      <c r="N42" s="181"/>
      <c r="O42" s="181"/>
      <c r="P42" s="181">
        <f>'実質公債費比率（分子）の構造'!O$52</f>
        <v>1379</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123</v>
      </c>
      <c r="C45" s="181"/>
      <c r="D45" s="181"/>
      <c r="E45" s="181">
        <f>'実質公債費比率（分子）の構造'!L$49</f>
        <v>120</v>
      </c>
      <c r="F45" s="181"/>
      <c r="G45" s="181"/>
      <c r="H45" s="181">
        <f>'実質公債費比率（分子）の構造'!M$49</f>
        <v>124</v>
      </c>
      <c r="I45" s="181"/>
      <c r="J45" s="181"/>
      <c r="K45" s="181">
        <f>'実質公債費比率（分子）の構造'!N$49</f>
        <v>119</v>
      </c>
      <c r="L45" s="181"/>
      <c r="M45" s="181"/>
      <c r="N45" s="181">
        <f>'実質公債費比率（分子）の構造'!O$49</f>
        <v>124</v>
      </c>
      <c r="O45" s="181"/>
      <c r="P45" s="181"/>
    </row>
    <row r="46" spans="1:16" x14ac:dyDescent="0.2">
      <c r="A46" s="181" t="s">
        <v>67</v>
      </c>
      <c r="B46" s="181">
        <f>'実質公債費比率（分子）の構造'!K$48</f>
        <v>263</v>
      </c>
      <c r="C46" s="181"/>
      <c r="D46" s="181"/>
      <c r="E46" s="181">
        <f>'実質公債費比率（分子）の構造'!L$48</f>
        <v>269</v>
      </c>
      <c r="F46" s="181"/>
      <c r="G46" s="181"/>
      <c r="H46" s="181">
        <f>'実質公債費比率（分子）の構造'!M$48</f>
        <v>289</v>
      </c>
      <c r="I46" s="181"/>
      <c r="J46" s="181"/>
      <c r="K46" s="181">
        <f>'実質公債費比率（分子）の構造'!N$48</f>
        <v>304</v>
      </c>
      <c r="L46" s="181"/>
      <c r="M46" s="181"/>
      <c r="N46" s="181">
        <f>'実質公債費比率（分子）の構造'!O$48</f>
        <v>294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1401</v>
      </c>
      <c r="C49" s="181"/>
      <c r="D49" s="181"/>
      <c r="E49" s="181">
        <f>'実質公債費比率（分子）の構造'!L$45</f>
        <v>1364</v>
      </c>
      <c r="F49" s="181"/>
      <c r="G49" s="181"/>
      <c r="H49" s="181">
        <f>'実質公債費比率（分子）の構造'!M$45</f>
        <v>1275</v>
      </c>
      <c r="I49" s="181"/>
      <c r="J49" s="181"/>
      <c r="K49" s="181">
        <f>'実質公債費比率（分子）の構造'!N$45</f>
        <v>1370</v>
      </c>
      <c r="L49" s="181"/>
      <c r="M49" s="181"/>
      <c r="N49" s="181">
        <f>'実質公債費比率（分子）の構造'!O$45</f>
        <v>1471</v>
      </c>
      <c r="O49" s="181"/>
      <c r="P49" s="181"/>
    </row>
    <row r="50" spans="1:16" x14ac:dyDescent="0.2">
      <c r="A50" s="181" t="s">
        <v>71</v>
      </c>
      <c r="B50" s="181" t="e">
        <f>NA()</f>
        <v>#N/A</v>
      </c>
      <c r="C50" s="181">
        <f>IF(ISNUMBER('実質公債費比率（分子）の構造'!K$53),'実質公債費比率（分子）の構造'!K$53,NA())</f>
        <v>447</v>
      </c>
      <c r="D50" s="181" t="e">
        <f>NA()</f>
        <v>#N/A</v>
      </c>
      <c r="E50" s="181" t="e">
        <f>NA()</f>
        <v>#N/A</v>
      </c>
      <c r="F50" s="181">
        <f>IF(ISNUMBER('実質公債費比率（分子）の構造'!L$53),'実質公債費比率（分子）の構造'!L$53,NA())</f>
        <v>405</v>
      </c>
      <c r="G50" s="181" t="e">
        <f>NA()</f>
        <v>#N/A</v>
      </c>
      <c r="H50" s="181" t="e">
        <f>NA()</f>
        <v>#N/A</v>
      </c>
      <c r="I50" s="181">
        <f>IF(ISNUMBER('実質公債費比率（分子）の構造'!M$53),'実質公債費比率（分子）の構造'!M$53,NA())</f>
        <v>397</v>
      </c>
      <c r="J50" s="181" t="e">
        <f>NA()</f>
        <v>#N/A</v>
      </c>
      <c r="K50" s="181" t="e">
        <f>NA()</f>
        <v>#N/A</v>
      </c>
      <c r="L50" s="181">
        <f>IF(ISNUMBER('実質公債費比率（分子）の構造'!N$53),'実質公債費比率（分子）の構造'!N$53,NA())</f>
        <v>450</v>
      </c>
      <c r="M50" s="181" t="e">
        <f>NA()</f>
        <v>#N/A</v>
      </c>
      <c r="N50" s="181" t="e">
        <f>NA()</f>
        <v>#N/A</v>
      </c>
      <c r="O50" s="181">
        <f>IF(ISNUMBER('実質公債費比率（分子）の構造'!O$53),'実質公債費比率（分子）の構造'!O$53,NA())</f>
        <v>510</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13053</v>
      </c>
      <c r="E56" s="180"/>
      <c r="F56" s="180"/>
      <c r="G56" s="180">
        <f>'将来負担比率（分子）の構造'!J$52</f>
        <v>13332</v>
      </c>
      <c r="H56" s="180"/>
      <c r="I56" s="180"/>
      <c r="J56" s="180">
        <f>'将来負担比率（分子）の構造'!K$52</f>
        <v>13531</v>
      </c>
      <c r="K56" s="180"/>
      <c r="L56" s="180"/>
      <c r="M56" s="180">
        <f>'将来負担比率（分子）の構造'!L$52</f>
        <v>13066</v>
      </c>
      <c r="N56" s="180"/>
      <c r="O56" s="180"/>
      <c r="P56" s="180">
        <f>'将来負担比率（分子）の構造'!M$52</f>
        <v>12834</v>
      </c>
    </row>
    <row r="57" spans="1:16" x14ac:dyDescent="0.2">
      <c r="A57" s="180" t="s">
        <v>42</v>
      </c>
      <c r="B57" s="180"/>
      <c r="C57" s="180"/>
      <c r="D57" s="180">
        <f>'将来負担比率（分子）の構造'!I$51</f>
        <v>1182</v>
      </c>
      <c r="E57" s="180"/>
      <c r="F57" s="180"/>
      <c r="G57" s="180">
        <f>'将来負担比率（分子）の構造'!J$51</f>
        <v>1043</v>
      </c>
      <c r="H57" s="180"/>
      <c r="I57" s="180"/>
      <c r="J57" s="180">
        <f>'将来負担比率（分子）の構造'!K$51</f>
        <v>975</v>
      </c>
      <c r="K57" s="180"/>
      <c r="L57" s="180"/>
      <c r="M57" s="180">
        <f>'将来負担比率（分子）の構造'!L$51</f>
        <v>926</v>
      </c>
      <c r="N57" s="180"/>
      <c r="O57" s="180"/>
      <c r="P57" s="180">
        <f>'将来負担比率（分子）の構造'!M$51</f>
        <v>856</v>
      </c>
    </row>
    <row r="58" spans="1:16" x14ac:dyDescent="0.2">
      <c r="A58" s="180" t="s">
        <v>41</v>
      </c>
      <c r="B58" s="180"/>
      <c r="C58" s="180"/>
      <c r="D58" s="180">
        <f>'将来負担比率（分子）の構造'!I$50</f>
        <v>3179</v>
      </c>
      <c r="E58" s="180"/>
      <c r="F58" s="180"/>
      <c r="G58" s="180">
        <f>'将来負担比率（分子）の構造'!J$50</f>
        <v>3526</v>
      </c>
      <c r="H58" s="180"/>
      <c r="I58" s="180"/>
      <c r="J58" s="180">
        <f>'将来負担比率（分子）の構造'!K$50</f>
        <v>3969</v>
      </c>
      <c r="K58" s="180"/>
      <c r="L58" s="180"/>
      <c r="M58" s="180">
        <f>'将来負担比率（分子）の構造'!L$50</f>
        <v>4325</v>
      </c>
      <c r="N58" s="180"/>
      <c r="O58" s="180"/>
      <c r="P58" s="180">
        <f>'将来負担比率（分子）の構造'!M$50</f>
        <v>4445</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46</v>
      </c>
      <c r="C61" s="180"/>
      <c r="D61" s="180"/>
      <c r="E61" s="180">
        <f>'将来負担比率（分子）の構造'!J$46</f>
        <v>40</v>
      </c>
      <c r="F61" s="180"/>
      <c r="G61" s="180"/>
      <c r="H61" s="180">
        <f>'将来負担比率（分子）の構造'!K$46</f>
        <v>33</v>
      </c>
      <c r="I61" s="180"/>
      <c r="J61" s="180"/>
      <c r="K61" s="180">
        <f>'将来負担比率（分子）の構造'!L$46</f>
        <v>27</v>
      </c>
      <c r="L61" s="180"/>
      <c r="M61" s="180"/>
      <c r="N61" s="180">
        <f>'将来負担比率（分子）の構造'!M$46</f>
        <v>17</v>
      </c>
      <c r="O61" s="180"/>
      <c r="P61" s="180"/>
    </row>
    <row r="62" spans="1:16" x14ac:dyDescent="0.2">
      <c r="A62" s="180" t="s">
        <v>35</v>
      </c>
      <c r="B62" s="180">
        <f>'将来負担比率（分子）の構造'!I$45</f>
        <v>2448</v>
      </c>
      <c r="C62" s="180"/>
      <c r="D62" s="180"/>
      <c r="E62" s="180">
        <f>'将来負担比率（分子）の構造'!J$45</f>
        <v>2263</v>
      </c>
      <c r="F62" s="180"/>
      <c r="G62" s="180"/>
      <c r="H62" s="180">
        <f>'将来負担比率（分子）の構造'!K$45</f>
        <v>2135</v>
      </c>
      <c r="I62" s="180"/>
      <c r="J62" s="180"/>
      <c r="K62" s="180">
        <f>'将来負担比率（分子）の構造'!L$45</f>
        <v>2008</v>
      </c>
      <c r="L62" s="180"/>
      <c r="M62" s="180"/>
      <c r="N62" s="180">
        <f>'将来負担比率（分子）の構造'!M$45</f>
        <v>1927</v>
      </c>
      <c r="O62" s="180"/>
      <c r="P62" s="180"/>
    </row>
    <row r="63" spans="1:16" x14ac:dyDescent="0.2">
      <c r="A63" s="180" t="s">
        <v>34</v>
      </c>
      <c r="B63" s="180">
        <f>'将来負担比率（分子）の構造'!I$44</f>
        <v>1291</v>
      </c>
      <c r="C63" s="180"/>
      <c r="D63" s="180"/>
      <c r="E63" s="180">
        <f>'将来負担比率（分子）の構造'!J$44</f>
        <v>1204</v>
      </c>
      <c r="F63" s="180"/>
      <c r="G63" s="180"/>
      <c r="H63" s="180">
        <f>'将来負担比率（分子）の構造'!K$44</f>
        <v>1143</v>
      </c>
      <c r="I63" s="180"/>
      <c r="J63" s="180"/>
      <c r="K63" s="180">
        <f>'将来負担比率（分子）の構造'!L$44</f>
        <v>1059</v>
      </c>
      <c r="L63" s="180"/>
      <c r="M63" s="180"/>
      <c r="N63" s="180">
        <f>'将来負担比率（分子）の構造'!M$44</f>
        <v>951</v>
      </c>
      <c r="O63" s="180"/>
      <c r="P63" s="180"/>
    </row>
    <row r="64" spans="1:16" x14ac:dyDescent="0.2">
      <c r="A64" s="180" t="s">
        <v>33</v>
      </c>
      <c r="B64" s="180">
        <f>'将来負担比率（分子）の構造'!I$43</f>
        <v>2198</v>
      </c>
      <c r="C64" s="180"/>
      <c r="D64" s="180"/>
      <c r="E64" s="180">
        <f>'将来負担比率（分子）の構造'!J$43</f>
        <v>2024</v>
      </c>
      <c r="F64" s="180"/>
      <c r="G64" s="180"/>
      <c r="H64" s="180">
        <f>'将来負担比率（分子）の構造'!K$43</f>
        <v>1916</v>
      </c>
      <c r="I64" s="180"/>
      <c r="J64" s="180"/>
      <c r="K64" s="180">
        <f>'将来負担比率（分子）の構造'!L$43</f>
        <v>1878</v>
      </c>
      <c r="L64" s="180"/>
      <c r="M64" s="180"/>
      <c r="N64" s="180">
        <f>'将来負担比率（分子）の構造'!M$43</f>
        <v>1886</v>
      </c>
      <c r="O64" s="180"/>
      <c r="P64" s="180"/>
    </row>
    <row r="65" spans="1:16" x14ac:dyDescent="0.2">
      <c r="A65" s="180" t="s">
        <v>32</v>
      </c>
      <c r="B65" s="180">
        <f>'将来負担比率（分子）の構造'!I$42</f>
        <v>828</v>
      </c>
      <c r="C65" s="180"/>
      <c r="D65" s="180"/>
      <c r="E65" s="180">
        <f>'将来負担比率（分子）の構造'!J$42</f>
        <v>705</v>
      </c>
      <c r="F65" s="180"/>
      <c r="G65" s="180"/>
      <c r="H65" s="180">
        <f>'将来負担比率（分子）の構造'!K$42</f>
        <v>644</v>
      </c>
      <c r="I65" s="180"/>
      <c r="J65" s="180"/>
      <c r="K65" s="180">
        <f>'将来負担比率（分子）の構造'!L$42</f>
        <v>584</v>
      </c>
      <c r="L65" s="180"/>
      <c r="M65" s="180"/>
      <c r="N65" s="180">
        <f>'将来負担比率（分子）の構造'!M$42</f>
        <v>625</v>
      </c>
      <c r="O65" s="180"/>
      <c r="P65" s="180"/>
    </row>
    <row r="66" spans="1:16" x14ac:dyDescent="0.2">
      <c r="A66" s="180" t="s">
        <v>31</v>
      </c>
      <c r="B66" s="180">
        <f>'将来負担比率（分子）の構造'!I$41</f>
        <v>15065</v>
      </c>
      <c r="C66" s="180"/>
      <c r="D66" s="180"/>
      <c r="E66" s="180">
        <f>'将来負担比率（分子）の構造'!J$41</f>
        <v>15743</v>
      </c>
      <c r="F66" s="180"/>
      <c r="G66" s="180"/>
      <c r="H66" s="180">
        <f>'将来負担比率（分子）の構造'!K$41</f>
        <v>16247</v>
      </c>
      <c r="I66" s="180"/>
      <c r="J66" s="180"/>
      <c r="K66" s="180">
        <f>'将来負担比率（分子）の構造'!L$41</f>
        <v>16045</v>
      </c>
      <c r="L66" s="180"/>
      <c r="M66" s="180"/>
      <c r="N66" s="180">
        <f>'将来負担比率（分子）の構造'!M$41</f>
        <v>15656</v>
      </c>
      <c r="O66" s="180"/>
      <c r="P66" s="180"/>
    </row>
    <row r="67" spans="1:16" x14ac:dyDescent="0.2">
      <c r="A67" s="180" t="s">
        <v>75</v>
      </c>
      <c r="B67" s="180" t="e">
        <f>NA()</f>
        <v>#N/A</v>
      </c>
      <c r="C67" s="180">
        <f>IF(ISNUMBER('将来負担比率（分子）の構造'!I$53), IF('将来負担比率（分子）の構造'!I$53 &lt; 0, 0, '将来負担比率（分子）の構造'!I$53), NA())</f>
        <v>4461</v>
      </c>
      <c r="D67" s="180" t="e">
        <f>NA()</f>
        <v>#N/A</v>
      </c>
      <c r="E67" s="180" t="e">
        <f>NA()</f>
        <v>#N/A</v>
      </c>
      <c r="F67" s="180">
        <f>IF(ISNUMBER('将来負担比率（分子）の構造'!J$53), IF('将来負担比率（分子）の構造'!J$53 &lt; 0, 0, '将来負担比率（分子）の構造'!J$53), NA())</f>
        <v>4077</v>
      </c>
      <c r="G67" s="180" t="e">
        <f>NA()</f>
        <v>#N/A</v>
      </c>
      <c r="H67" s="180" t="e">
        <f>NA()</f>
        <v>#N/A</v>
      </c>
      <c r="I67" s="180">
        <f>IF(ISNUMBER('将来負担比率（分子）の構造'!K$53), IF('将来負担比率（分子）の構造'!K$53 &lt; 0, 0, '将来負担比率（分子）の構造'!K$53), NA())</f>
        <v>3644</v>
      </c>
      <c r="J67" s="180" t="e">
        <f>NA()</f>
        <v>#N/A</v>
      </c>
      <c r="K67" s="180" t="e">
        <f>NA()</f>
        <v>#N/A</v>
      </c>
      <c r="L67" s="180">
        <f>IF(ISNUMBER('将来負担比率（分子）の構造'!L$53), IF('将来負担比率（分子）の構造'!L$53 &lt; 0, 0, '将来負担比率（分子）の構造'!L$53), NA())</f>
        <v>3283</v>
      </c>
      <c r="M67" s="180" t="e">
        <f>NA()</f>
        <v>#N/A</v>
      </c>
      <c r="N67" s="180" t="e">
        <f>NA()</f>
        <v>#N/A</v>
      </c>
      <c r="O67" s="180">
        <f>IF(ISNUMBER('将来負担比率（分子）の構造'!M$53), IF('将来負担比率（分子）の構造'!M$53 &lt; 0, 0, '将来負担比率（分子）の構造'!M$53), NA())</f>
        <v>2926</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2539</v>
      </c>
      <c r="C72" s="184">
        <f>基金残高に係る経年分析!G55</f>
        <v>2549</v>
      </c>
      <c r="D72" s="184">
        <f>基金残高に係る経年分析!H55</f>
        <v>2482</v>
      </c>
    </row>
    <row r="73" spans="1:16" x14ac:dyDescent="0.2">
      <c r="A73" s="183" t="s">
        <v>78</v>
      </c>
      <c r="B73" s="184">
        <f>基金残高に係る経年分析!F56</f>
        <v>101</v>
      </c>
      <c r="C73" s="184">
        <f>基金残高に係る経年分析!G56</f>
        <v>102</v>
      </c>
      <c r="D73" s="184">
        <f>基金残高に係る経年分析!H56</f>
        <v>202</v>
      </c>
    </row>
    <row r="74" spans="1:16" x14ac:dyDescent="0.2">
      <c r="A74" s="183" t="s">
        <v>79</v>
      </c>
      <c r="B74" s="184">
        <f>基金残高に係る経年分析!F57</f>
        <v>2202</v>
      </c>
      <c r="C74" s="184">
        <f>基金残高に係る経年分析!G57</f>
        <v>2430</v>
      </c>
      <c r="D74" s="184">
        <f>基金残高に係る経年分析!H57</f>
        <v>2473</v>
      </c>
    </row>
  </sheetData>
  <sheetProtection algorithmName="SHA-512" hashValue="XOrDB1cY3ED27fHDXqIH8zIFMnN0IOxiWpP/wHyajnf13ogTQYwv7uYt4Kwd0BbzxMBV1VGyrWLQmrRv6E3uXQ==" saltValue="KXo9KnLFCpsNmZ7jABYf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227</v>
      </c>
      <c r="C5" s="761"/>
      <c r="D5" s="761"/>
      <c r="E5" s="761"/>
      <c r="F5" s="761"/>
      <c r="G5" s="761"/>
      <c r="H5" s="761"/>
      <c r="I5" s="761"/>
      <c r="J5" s="761"/>
      <c r="K5" s="761"/>
      <c r="L5" s="761"/>
      <c r="M5" s="761"/>
      <c r="N5" s="761"/>
      <c r="O5" s="761"/>
      <c r="P5" s="761"/>
      <c r="Q5" s="762"/>
      <c r="R5" s="726">
        <v>3155591</v>
      </c>
      <c r="S5" s="727"/>
      <c r="T5" s="727"/>
      <c r="U5" s="727"/>
      <c r="V5" s="727"/>
      <c r="W5" s="727"/>
      <c r="X5" s="727"/>
      <c r="Y5" s="773"/>
      <c r="Z5" s="791">
        <v>27</v>
      </c>
      <c r="AA5" s="791"/>
      <c r="AB5" s="791"/>
      <c r="AC5" s="791"/>
      <c r="AD5" s="792">
        <v>3025014</v>
      </c>
      <c r="AE5" s="792"/>
      <c r="AF5" s="792"/>
      <c r="AG5" s="792"/>
      <c r="AH5" s="792"/>
      <c r="AI5" s="792"/>
      <c r="AJ5" s="792"/>
      <c r="AK5" s="792"/>
      <c r="AL5" s="774">
        <v>43.6</v>
      </c>
      <c r="AM5" s="743"/>
      <c r="AN5" s="743"/>
      <c r="AO5" s="775"/>
      <c r="AP5" s="760" t="s">
        <v>228</v>
      </c>
      <c r="AQ5" s="761"/>
      <c r="AR5" s="761"/>
      <c r="AS5" s="761"/>
      <c r="AT5" s="761"/>
      <c r="AU5" s="761"/>
      <c r="AV5" s="761"/>
      <c r="AW5" s="761"/>
      <c r="AX5" s="761"/>
      <c r="AY5" s="761"/>
      <c r="AZ5" s="761"/>
      <c r="BA5" s="761"/>
      <c r="BB5" s="761"/>
      <c r="BC5" s="761"/>
      <c r="BD5" s="761"/>
      <c r="BE5" s="761"/>
      <c r="BF5" s="762"/>
      <c r="BG5" s="661">
        <v>2834715</v>
      </c>
      <c r="BH5" s="664"/>
      <c r="BI5" s="664"/>
      <c r="BJ5" s="664"/>
      <c r="BK5" s="664"/>
      <c r="BL5" s="664"/>
      <c r="BM5" s="664"/>
      <c r="BN5" s="665"/>
      <c r="BO5" s="723">
        <v>89.8</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2">
      <c r="B6" s="658" t="s">
        <v>233</v>
      </c>
      <c r="C6" s="659"/>
      <c r="D6" s="659"/>
      <c r="E6" s="659"/>
      <c r="F6" s="659"/>
      <c r="G6" s="659"/>
      <c r="H6" s="659"/>
      <c r="I6" s="659"/>
      <c r="J6" s="659"/>
      <c r="K6" s="659"/>
      <c r="L6" s="659"/>
      <c r="M6" s="659"/>
      <c r="N6" s="659"/>
      <c r="O6" s="659"/>
      <c r="P6" s="659"/>
      <c r="Q6" s="660"/>
      <c r="R6" s="661">
        <v>109952</v>
      </c>
      <c r="S6" s="664"/>
      <c r="T6" s="664"/>
      <c r="U6" s="664"/>
      <c r="V6" s="664"/>
      <c r="W6" s="664"/>
      <c r="X6" s="664"/>
      <c r="Y6" s="665"/>
      <c r="Z6" s="723">
        <v>0.9</v>
      </c>
      <c r="AA6" s="723"/>
      <c r="AB6" s="723"/>
      <c r="AC6" s="723"/>
      <c r="AD6" s="724">
        <v>109952</v>
      </c>
      <c r="AE6" s="724"/>
      <c r="AF6" s="724"/>
      <c r="AG6" s="724"/>
      <c r="AH6" s="724"/>
      <c r="AI6" s="724"/>
      <c r="AJ6" s="724"/>
      <c r="AK6" s="724"/>
      <c r="AL6" s="666">
        <v>1.6</v>
      </c>
      <c r="AM6" s="667"/>
      <c r="AN6" s="667"/>
      <c r="AO6" s="725"/>
      <c r="AP6" s="658" t="s">
        <v>234</v>
      </c>
      <c r="AQ6" s="659"/>
      <c r="AR6" s="659"/>
      <c r="AS6" s="659"/>
      <c r="AT6" s="659"/>
      <c r="AU6" s="659"/>
      <c r="AV6" s="659"/>
      <c r="AW6" s="659"/>
      <c r="AX6" s="659"/>
      <c r="AY6" s="659"/>
      <c r="AZ6" s="659"/>
      <c r="BA6" s="659"/>
      <c r="BB6" s="659"/>
      <c r="BC6" s="659"/>
      <c r="BD6" s="659"/>
      <c r="BE6" s="659"/>
      <c r="BF6" s="660"/>
      <c r="BG6" s="661">
        <v>2834715</v>
      </c>
      <c r="BH6" s="664"/>
      <c r="BI6" s="664"/>
      <c r="BJ6" s="664"/>
      <c r="BK6" s="664"/>
      <c r="BL6" s="664"/>
      <c r="BM6" s="664"/>
      <c r="BN6" s="665"/>
      <c r="BO6" s="723">
        <v>89.8</v>
      </c>
      <c r="BP6" s="723"/>
      <c r="BQ6" s="723"/>
      <c r="BR6" s="723"/>
      <c r="BS6" s="724" t="s">
        <v>179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96596</v>
      </c>
      <c r="CS6" s="664"/>
      <c r="CT6" s="664"/>
      <c r="CU6" s="664"/>
      <c r="CV6" s="664"/>
      <c r="CW6" s="664"/>
      <c r="CX6" s="664"/>
      <c r="CY6" s="665"/>
      <c r="CZ6" s="774">
        <v>0.8</v>
      </c>
      <c r="DA6" s="743"/>
      <c r="DB6" s="743"/>
      <c r="DC6" s="777"/>
      <c r="DD6" s="669" t="s">
        <v>139</v>
      </c>
      <c r="DE6" s="664"/>
      <c r="DF6" s="664"/>
      <c r="DG6" s="664"/>
      <c r="DH6" s="664"/>
      <c r="DI6" s="664"/>
      <c r="DJ6" s="664"/>
      <c r="DK6" s="664"/>
      <c r="DL6" s="664"/>
      <c r="DM6" s="664"/>
      <c r="DN6" s="664"/>
      <c r="DO6" s="664"/>
      <c r="DP6" s="665"/>
      <c r="DQ6" s="669">
        <v>96596</v>
      </c>
      <c r="DR6" s="664"/>
      <c r="DS6" s="664"/>
      <c r="DT6" s="664"/>
      <c r="DU6" s="664"/>
      <c r="DV6" s="664"/>
      <c r="DW6" s="664"/>
      <c r="DX6" s="664"/>
      <c r="DY6" s="664"/>
      <c r="DZ6" s="664"/>
      <c r="EA6" s="664"/>
      <c r="EB6" s="664"/>
      <c r="EC6" s="704"/>
    </row>
    <row r="7" spans="2:143" ht="11.25" customHeight="1" x14ac:dyDescent="0.2">
      <c r="B7" s="658" t="s">
        <v>236</v>
      </c>
      <c r="C7" s="659"/>
      <c r="D7" s="659"/>
      <c r="E7" s="659"/>
      <c r="F7" s="659"/>
      <c r="G7" s="659"/>
      <c r="H7" s="659"/>
      <c r="I7" s="659"/>
      <c r="J7" s="659"/>
      <c r="K7" s="659"/>
      <c r="L7" s="659"/>
      <c r="M7" s="659"/>
      <c r="N7" s="659"/>
      <c r="O7" s="659"/>
      <c r="P7" s="659"/>
      <c r="Q7" s="660"/>
      <c r="R7" s="661">
        <v>6489</v>
      </c>
      <c r="S7" s="664"/>
      <c r="T7" s="664"/>
      <c r="U7" s="664"/>
      <c r="V7" s="664"/>
      <c r="W7" s="664"/>
      <c r="X7" s="664"/>
      <c r="Y7" s="665"/>
      <c r="Z7" s="723">
        <v>0.1</v>
      </c>
      <c r="AA7" s="723"/>
      <c r="AB7" s="723"/>
      <c r="AC7" s="723"/>
      <c r="AD7" s="724">
        <v>6489</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1008651</v>
      </c>
      <c r="BH7" s="664"/>
      <c r="BI7" s="664"/>
      <c r="BJ7" s="664"/>
      <c r="BK7" s="664"/>
      <c r="BL7" s="664"/>
      <c r="BM7" s="664"/>
      <c r="BN7" s="665"/>
      <c r="BO7" s="723">
        <v>32</v>
      </c>
      <c r="BP7" s="723"/>
      <c r="BQ7" s="723"/>
      <c r="BR7" s="723"/>
      <c r="BS7" s="724" t="s">
        <v>229</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1570401</v>
      </c>
      <c r="CS7" s="664"/>
      <c r="CT7" s="664"/>
      <c r="CU7" s="664"/>
      <c r="CV7" s="664"/>
      <c r="CW7" s="664"/>
      <c r="CX7" s="664"/>
      <c r="CY7" s="665"/>
      <c r="CZ7" s="723">
        <v>13.6</v>
      </c>
      <c r="DA7" s="723"/>
      <c r="DB7" s="723"/>
      <c r="DC7" s="723"/>
      <c r="DD7" s="669">
        <v>45965</v>
      </c>
      <c r="DE7" s="664"/>
      <c r="DF7" s="664"/>
      <c r="DG7" s="664"/>
      <c r="DH7" s="664"/>
      <c r="DI7" s="664"/>
      <c r="DJ7" s="664"/>
      <c r="DK7" s="664"/>
      <c r="DL7" s="664"/>
      <c r="DM7" s="664"/>
      <c r="DN7" s="664"/>
      <c r="DO7" s="664"/>
      <c r="DP7" s="665"/>
      <c r="DQ7" s="669">
        <v>1217139</v>
      </c>
      <c r="DR7" s="664"/>
      <c r="DS7" s="664"/>
      <c r="DT7" s="664"/>
      <c r="DU7" s="664"/>
      <c r="DV7" s="664"/>
      <c r="DW7" s="664"/>
      <c r="DX7" s="664"/>
      <c r="DY7" s="664"/>
      <c r="DZ7" s="664"/>
      <c r="EA7" s="664"/>
      <c r="EB7" s="664"/>
      <c r="EC7" s="704"/>
    </row>
    <row r="8" spans="2:143" ht="11.25" customHeight="1" x14ac:dyDescent="0.2">
      <c r="B8" s="658" t="s">
        <v>239</v>
      </c>
      <c r="C8" s="659"/>
      <c r="D8" s="659"/>
      <c r="E8" s="659"/>
      <c r="F8" s="659"/>
      <c r="G8" s="659"/>
      <c r="H8" s="659"/>
      <c r="I8" s="659"/>
      <c r="J8" s="659"/>
      <c r="K8" s="659"/>
      <c r="L8" s="659"/>
      <c r="M8" s="659"/>
      <c r="N8" s="659"/>
      <c r="O8" s="659"/>
      <c r="P8" s="659"/>
      <c r="Q8" s="660"/>
      <c r="R8" s="661">
        <v>11391</v>
      </c>
      <c r="S8" s="664"/>
      <c r="T8" s="664"/>
      <c r="U8" s="664"/>
      <c r="V8" s="664"/>
      <c r="W8" s="664"/>
      <c r="X8" s="664"/>
      <c r="Y8" s="665"/>
      <c r="Z8" s="723">
        <v>0.1</v>
      </c>
      <c r="AA8" s="723"/>
      <c r="AB8" s="723"/>
      <c r="AC8" s="723"/>
      <c r="AD8" s="724">
        <v>11391</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41958</v>
      </c>
      <c r="BH8" s="664"/>
      <c r="BI8" s="664"/>
      <c r="BJ8" s="664"/>
      <c r="BK8" s="664"/>
      <c r="BL8" s="664"/>
      <c r="BM8" s="664"/>
      <c r="BN8" s="665"/>
      <c r="BO8" s="723">
        <v>1.3</v>
      </c>
      <c r="BP8" s="723"/>
      <c r="BQ8" s="723"/>
      <c r="BR8" s="723"/>
      <c r="BS8" s="669" t="s">
        <v>179</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3349310</v>
      </c>
      <c r="CS8" s="664"/>
      <c r="CT8" s="664"/>
      <c r="CU8" s="664"/>
      <c r="CV8" s="664"/>
      <c r="CW8" s="664"/>
      <c r="CX8" s="664"/>
      <c r="CY8" s="665"/>
      <c r="CZ8" s="723">
        <v>29</v>
      </c>
      <c r="DA8" s="723"/>
      <c r="DB8" s="723"/>
      <c r="DC8" s="723"/>
      <c r="DD8" s="669">
        <v>55285</v>
      </c>
      <c r="DE8" s="664"/>
      <c r="DF8" s="664"/>
      <c r="DG8" s="664"/>
      <c r="DH8" s="664"/>
      <c r="DI8" s="664"/>
      <c r="DJ8" s="664"/>
      <c r="DK8" s="664"/>
      <c r="DL8" s="664"/>
      <c r="DM8" s="664"/>
      <c r="DN8" s="664"/>
      <c r="DO8" s="664"/>
      <c r="DP8" s="665"/>
      <c r="DQ8" s="669">
        <v>1970132</v>
      </c>
      <c r="DR8" s="664"/>
      <c r="DS8" s="664"/>
      <c r="DT8" s="664"/>
      <c r="DU8" s="664"/>
      <c r="DV8" s="664"/>
      <c r="DW8" s="664"/>
      <c r="DX8" s="664"/>
      <c r="DY8" s="664"/>
      <c r="DZ8" s="664"/>
      <c r="EA8" s="664"/>
      <c r="EB8" s="664"/>
      <c r="EC8" s="704"/>
    </row>
    <row r="9" spans="2:143" ht="11.25" customHeight="1" x14ac:dyDescent="0.2">
      <c r="B9" s="658" t="s">
        <v>242</v>
      </c>
      <c r="C9" s="659"/>
      <c r="D9" s="659"/>
      <c r="E9" s="659"/>
      <c r="F9" s="659"/>
      <c r="G9" s="659"/>
      <c r="H9" s="659"/>
      <c r="I9" s="659"/>
      <c r="J9" s="659"/>
      <c r="K9" s="659"/>
      <c r="L9" s="659"/>
      <c r="M9" s="659"/>
      <c r="N9" s="659"/>
      <c r="O9" s="659"/>
      <c r="P9" s="659"/>
      <c r="Q9" s="660"/>
      <c r="R9" s="661">
        <v>9491</v>
      </c>
      <c r="S9" s="664"/>
      <c r="T9" s="664"/>
      <c r="U9" s="664"/>
      <c r="V9" s="664"/>
      <c r="W9" s="664"/>
      <c r="X9" s="664"/>
      <c r="Y9" s="665"/>
      <c r="Z9" s="723">
        <v>0.1</v>
      </c>
      <c r="AA9" s="723"/>
      <c r="AB9" s="723"/>
      <c r="AC9" s="723"/>
      <c r="AD9" s="724">
        <v>9491</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693376</v>
      </c>
      <c r="BH9" s="664"/>
      <c r="BI9" s="664"/>
      <c r="BJ9" s="664"/>
      <c r="BK9" s="664"/>
      <c r="BL9" s="664"/>
      <c r="BM9" s="664"/>
      <c r="BN9" s="665"/>
      <c r="BO9" s="723">
        <v>22</v>
      </c>
      <c r="BP9" s="723"/>
      <c r="BQ9" s="723"/>
      <c r="BR9" s="723"/>
      <c r="BS9" s="669" t="s">
        <v>139</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1394476</v>
      </c>
      <c r="CS9" s="664"/>
      <c r="CT9" s="664"/>
      <c r="CU9" s="664"/>
      <c r="CV9" s="664"/>
      <c r="CW9" s="664"/>
      <c r="CX9" s="664"/>
      <c r="CY9" s="665"/>
      <c r="CZ9" s="723">
        <v>12.1</v>
      </c>
      <c r="DA9" s="723"/>
      <c r="DB9" s="723"/>
      <c r="DC9" s="723"/>
      <c r="DD9" s="669">
        <v>148287</v>
      </c>
      <c r="DE9" s="664"/>
      <c r="DF9" s="664"/>
      <c r="DG9" s="664"/>
      <c r="DH9" s="664"/>
      <c r="DI9" s="664"/>
      <c r="DJ9" s="664"/>
      <c r="DK9" s="664"/>
      <c r="DL9" s="664"/>
      <c r="DM9" s="664"/>
      <c r="DN9" s="664"/>
      <c r="DO9" s="664"/>
      <c r="DP9" s="665"/>
      <c r="DQ9" s="669">
        <v>1090259</v>
      </c>
      <c r="DR9" s="664"/>
      <c r="DS9" s="664"/>
      <c r="DT9" s="664"/>
      <c r="DU9" s="664"/>
      <c r="DV9" s="664"/>
      <c r="DW9" s="664"/>
      <c r="DX9" s="664"/>
      <c r="DY9" s="664"/>
      <c r="DZ9" s="664"/>
      <c r="EA9" s="664"/>
      <c r="EB9" s="664"/>
      <c r="EC9" s="704"/>
    </row>
    <row r="10" spans="2:143" ht="11.25" customHeight="1" x14ac:dyDescent="0.2">
      <c r="B10" s="658" t="s">
        <v>245</v>
      </c>
      <c r="C10" s="659"/>
      <c r="D10" s="659"/>
      <c r="E10" s="659"/>
      <c r="F10" s="659"/>
      <c r="G10" s="659"/>
      <c r="H10" s="659"/>
      <c r="I10" s="659"/>
      <c r="J10" s="659"/>
      <c r="K10" s="659"/>
      <c r="L10" s="659"/>
      <c r="M10" s="659"/>
      <c r="N10" s="659"/>
      <c r="O10" s="659"/>
      <c r="P10" s="659"/>
      <c r="Q10" s="660"/>
      <c r="R10" s="661" t="s">
        <v>229</v>
      </c>
      <c r="S10" s="664"/>
      <c r="T10" s="664"/>
      <c r="U10" s="664"/>
      <c r="V10" s="664"/>
      <c r="W10" s="664"/>
      <c r="X10" s="664"/>
      <c r="Y10" s="665"/>
      <c r="Z10" s="723" t="s">
        <v>229</v>
      </c>
      <c r="AA10" s="723"/>
      <c r="AB10" s="723"/>
      <c r="AC10" s="723"/>
      <c r="AD10" s="724" t="s">
        <v>229</v>
      </c>
      <c r="AE10" s="724"/>
      <c r="AF10" s="724"/>
      <c r="AG10" s="724"/>
      <c r="AH10" s="724"/>
      <c r="AI10" s="724"/>
      <c r="AJ10" s="724"/>
      <c r="AK10" s="724"/>
      <c r="AL10" s="666" t="s">
        <v>229</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117133</v>
      </c>
      <c r="BH10" s="664"/>
      <c r="BI10" s="664"/>
      <c r="BJ10" s="664"/>
      <c r="BK10" s="664"/>
      <c r="BL10" s="664"/>
      <c r="BM10" s="664"/>
      <c r="BN10" s="665"/>
      <c r="BO10" s="723">
        <v>3.7</v>
      </c>
      <c r="BP10" s="723"/>
      <c r="BQ10" s="723"/>
      <c r="BR10" s="723"/>
      <c r="BS10" s="669" t="s">
        <v>139</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3008</v>
      </c>
      <c r="CS10" s="664"/>
      <c r="CT10" s="664"/>
      <c r="CU10" s="664"/>
      <c r="CV10" s="664"/>
      <c r="CW10" s="664"/>
      <c r="CX10" s="664"/>
      <c r="CY10" s="665"/>
      <c r="CZ10" s="723">
        <v>0</v>
      </c>
      <c r="DA10" s="723"/>
      <c r="DB10" s="723"/>
      <c r="DC10" s="723"/>
      <c r="DD10" s="669" t="s">
        <v>229</v>
      </c>
      <c r="DE10" s="664"/>
      <c r="DF10" s="664"/>
      <c r="DG10" s="664"/>
      <c r="DH10" s="664"/>
      <c r="DI10" s="664"/>
      <c r="DJ10" s="664"/>
      <c r="DK10" s="664"/>
      <c r="DL10" s="664"/>
      <c r="DM10" s="664"/>
      <c r="DN10" s="664"/>
      <c r="DO10" s="664"/>
      <c r="DP10" s="665"/>
      <c r="DQ10" s="669">
        <v>8</v>
      </c>
      <c r="DR10" s="664"/>
      <c r="DS10" s="664"/>
      <c r="DT10" s="664"/>
      <c r="DU10" s="664"/>
      <c r="DV10" s="664"/>
      <c r="DW10" s="664"/>
      <c r="DX10" s="664"/>
      <c r="DY10" s="664"/>
      <c r="DZ10" s="664"/>
      <c r="EA10" s="664"/>
      <c r="EB10" s="664"/>
      <c r="EC10" s="704"/>
    </row>
    <row r="11" spans="2:143" ht="11.25" customHeight="1" x14ac:dyDescent="0.2">
      <c r="B11" s="658" t="s">
        <v>248</v>
      </c>
      <c r="C11" s="659"/>
      <c r="D11" s="659"/>
      <c r="E11" s="659"/>
      <c r="F11" s="659"/>
      <c r="G11" s="659"/>
      <c r="H11" s="659"/>
      <c r="I11" s="659"/>
      <c r="J11" s="659"/>
      <c r="K11" s="659"/>
      <c r="L11" s="659"/>
      <c r="M11" s="659"/>
      <c r="N11" s="659"/>
      <c r="O11" s="659"/>
      <c r="P11" s="659"/>
      <c r="Q11" s="660"/>
      <c r="R11" s="661" t="s">
        <v>139</v>
      </c>
      <c r="S11" s="664"/>
      <c r="T11" s="664"/>
      <c r="U11" s="664"/>
      <c r="V11" s="664"/>
      <c r="W11" s="664"/>
      <c r="X11" s="664"/>
      <c r="Y11" s="665"/>
      <c r="Z11" s="723" t="s">
        <v>139</v>
      </c>
      <c r="AA11" s="723"/>
      <c r="AB11" s="723"/>
      <c r="AC11" s="723"/>
      <c r="AD11" s="724" t="s">
        <v>229</v>
      </c>
      <c r="AE11" s="724"/>
      <c r="AF11" s="724"/>
      <c r="AG11" s="724"/>
      <c r="AH11" s="724"/>
      <c r="AI11" s="724"/>
      <c r="AJ11" s="724"/>
      <c r="AK11" s="724"/>
      <c r="AL11" s="666" t="s">
        <v>229</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156184</v>
      </c>
      <c r="BH11" s="664"/>
      <c r="BI11" s="664"/>
      <c r="BJ11" s="664"/>
      <c r="BK11" s="664"/>
      <c r="BL11" s="664"/>
      <c r="BM11" s="664"/>
      <c r="BN11" s="665"/>
      <c r="BO11" s="723">
        <v>4.9000000000000004</v>
      </c>
      <c r="BP11" s="723"/>
      <c r="BQ11" s="723"/>
      <c r="BR11" s="723"/>
      <c r="BS11" s="669" t="s">
        <v>229</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591660</v>
      </c>
      <c r="CS11" s="664"/>
      <c r="CT11" s="664"/>
      <c r="CU11" s="664"/>
      <c r="CV11" s="664"/>
      <c r="CW11" s="664"/>
      <c r="CX11" s="664"/>
      <c r="CY11" s="665"/>
      <c r="CZ11" s="723">
        <v>5.0999999999999996</v>
      </c>
      <c r="DA11" s="723"/>
      <c r="DB11" s="723"/>
      <c r="DC11" s="723"/>
      <c r="DD11" s="669">
        <v>199241</v>
      </c>
      <c r="DE11" s="664"/>
      <c r="DF11" s="664"/>
      <c r="DG11" s="664"/>
      <c r="DH11" s="664"/>
      <c r="DI11" s="664"/>
      <c r="DJ11" s="664"/>
      <c r="DK11" s="664"/>
      <c r="DL11" s="664"/>
      <c r="DM11" s="664"/>
      <c r="DN11" s="664"/>
      <c r="DO11" s="664"/>
      <c r="DP11" s="665"/>
      <c r="DQ11" s="669">
        <v>296009</v>
      </c>
      <c r="DR11" s="664"/>
      <c r="DS11" s="664"/>
      <c r="DT11" s="664"/>
      <c r="DU11" s="664"/>
      <c r="DV11" s="664"/>
      <c r="DW11" s="664"/>
      <c r="DX11" s="664"/>
      <c r="DY11" s="664"/>
      <c r="DZ11" s="664"/>
      <c r="EA11" s="664"/>
      <c r="EB11" s="664"/>
      <c r="EC11" s="704"/>
    </row>
    <row r="12" spans="2:143" ht="11.25" customHeight="1" x14ac:dyDescent="0.2">
      <c r="B12" s="658" t="s">
        <v>251</v>
      </c>
      <c r="C12" s="659"/>
      <c r="D12" s="659"/>
      <c r="E12" s="659"/>
      <c r="F12" s="659"/>
      <c r="G12" s="659"/>
      <c r="H12" s="659"/>
      <c r="I12" s="659"/>
      <c r="J12" s="659"/>
      <c r="K12" s="659"/>
      <c r="L12" s="659"/>
      <c r="M12" s="659"/>
      <c r="N12" s="659"/>
      <c r="O12" s="659"/>
      <c r="P12" s="659"/>
      <c r="Q12" s="660"/>
      <c r="R12" s="661">
        <v>403358</v>
      </c>
      <c r="S12" s="664"/>
      <c r="T12" s="664"/>
      <c r="U12" s="664"/>
      <c r="V12" s="664"/>
      <c r="W12" s="664"/>
      <c r="X12" s="664"/>
      <c r="Y12" s="665"/>
      <c r="Z12" s="723">
        <v>3.5</v>
      </c>
      <c r="AA12" s="723"/>
      <c r="AB12" s="723"/>
      <c r="AC12" s="723"/>
      <c r="AD12" s="724">
        <v>403358</v>
      </c>
      <c r="AE12" s="724"/>
      <c r="AF12" s="724"/>
      <c r="AG12" s="724"/>
      <c r="AH12" s="724"/>
      <c r="AI12" s="724"/>
      <c r="AJ12" s="724"/>
      <c r="AK12" s="724"/>
      <c r="AL12" s="666">
        <v>5.8</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1607953</v>
      </c>
      <c r="BH12" s="664"/>
      <c r="BI12" s="664"/>
      <c r="BJ12" s="664"/>
      <c r="BK12" s="664"/>
      <c r="BL12" s="664"/>
      <c r="BM12" s="664"/>
      <c r="BN12" s="665"/>
      <c r="BO12" s="723">
        <v>51</v>
      </c>
      <c r="BP12" s="723"/>
      <c r="BQ12" s="723"/>
      <c r="BR12" s="723"/>
      <c r="BS12" s="669" t="s">
        <v>139</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358117</v>
      </c>
      <c r="CS12" s="664"/>
      <c r="CT12" s="664"/>
      <c r="CU12" s="664"/>
      <c r="CV12" s="664"/>
      <c r="CW12" s="664"/>
      <c r="CX12" s="664"/>
      <c r="CY12" s="665"/>
      <c r="CZ12" s="723">
        <v>3.1</v>
      </c>
      <c r="DA12" s="723"/>
      <c r="DB12" s="723"/>
      <c r="DC12" s="723"/>
      <c r="DD12" s="669">
        <v>63152</v>
      </c>
      <c r="DE12" s="664"/>
      <c r="DF12" s="664"/>
      <c r="DG12" s="664"/>
      <c r="DH12" s="664"/>
      <c r="DI12" s="664"/>
      <c r="DJ12" s="664"/>
      <c r="DK12" s="664"/>
      <c r="DL12" s="664"/>
      <c r="DM12" s="664"/>
      <c r="DN12" s="664"/>
      <c r="DO12" s="664"/>
      <c r="DP12" s="665"/>
      <c r="DQ12" s="669">
        <v>257010</v>
      </c>
      <c r="DR12" s="664"/>
      <c r="DS12" s="664"/>
      <c r="DT12" s="664"/>
      <c r="DU12" s="664"/>
      <c r="DV12" s="664"/>
      <c r="DW12" s="664"/>
      <c r="DX12" s="664"/>
      <c r="DY12" s="664"/>
      <c r="DZ12" s="664"/>
      <c r="EA12" s="664"/>
      <c r="EB12" s="664"/>
      <c r="EC12" s="704"/>
    </row>
    <row r="13" spans="2:143" ht="11.25" customHeight="1" x14ac:dyDescent="0.2">
      <c r="B13" s="658" t="s">
        <v>254</v>
      </c>
      <c r="C13" s="659"/>
      <c r="D13" s="659"/>
      <c r="E13" s="659"/>
      <c r="F13" s="659"/>
      <c r="G13" s="659"/>
      <c r="H13" s="659"/>
      <c r="I13" s="659"/>
      <c r="J13" s="659"/>
      <c r="K13" s="659"/>
      <c r="L13" s="659"/>
      <c r="M13" s="659"/>
      <c r="N13" s="659"/>
      <c r="O13" s="659"/>
      <c r="P13" s="659"/>
      <c r="Q13" s="660"/>
      <c r="R13" s="661">
        <v>6916</v>
      </c>
      <c r="S13" s="664"/>
      <c r="T13" s="664"/>
      <c r="U13" s="664"/>
      <c r="V13" s="664"/>
      <c r="W13" s="664"/>
      <c r="X13" s="664"/>
      <c r="Y13" s="665"/>
      <c r="Z13" s="723">
        <v>0.1</v>
      </c>
      <c r="AA13" s="723"/>
      <c r="AB13" s="723"/>
      <c r="AC13" s="723"/>
      <c r="AD13" s="724">
        <v>6916</v>
      </c>
      <c r="AE13" s="724"/>
      <c r="AF13" s="724"/>
      <c r="AG13" s="724"/>
      <c r="AH13" s="724"/>
      <c r="AI13" s="724"/>
      <c r="AJ13" s="724"/>
      <c r="AK13" s="724"/>
      <c r="AL13" s="666">
        <v>0.1</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1592784</v>
      </c>
      <c r="BH13" s="664"/>
      <c r="BI13" s="664"/>
      <c r="BJ13" s="664"/>
      <c r="BK13" s="664"/>
      <c r="BL13" s="664"/>
      <c r="BM13" s="664"/>
      <c r="BN13" s="665"/>
      <c r="BO13" s="723">
        <v>50.5</v>
      </c>
      <c r="BP13" s="723"/>
      <c r="BQ13" s="723"/>
      <c r="BR13" s="723"/>
      <c r="BS13" s="669" t="s">
        <v>179</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862069</v>
      </c>
      <c r="CS13" s="664"/>
      <c r="CT13" s="664"/>
      <c r="CU13" s="664"/>
      <c r="CV13" s="664"/>
      <c r="CW13" s="664"/>
      <c r="CX13" s="664"/>
      <c r="CY13" s="665"/>
      <c r="CZ13" s="723">
        <v>7.5</v>
      </c>
      <c r="DA13" s="723"/>
      <c r="DB13" s="723"/>
      <c r="DC13" s="723"/>
      <c r="DD13" s="669">
        <v>279477</v>
      </c>
      <c r="DE13" s="664"/>
      <c r="DF13" s="664"/>
      <c r="DG13" s="664"/>
      <c r="DH13" s="664"/>
      <c r="DI13" s="664"/>
      <c r="DJ13" s="664"/>
      <c r="DK13" s="664"/>
      <c r="DL13" s="664"/>
      <c r="DM13" s="664"/>
      <c r="DN13" s="664"/>
      <c r="DO13" s="664"/>
      <c r="DP13" s="665"/>
      <c r="DQ13" s="669">
        <v>675111</v>
      </c>
      <c r="DR13" s="664"/>
      <c r="DS13" s="664"/>
      <c r="DT13" s="664"/>
      <c r="DU13" s="664"/>
      <c r="DV13" s="664"/>
      <c r="DW13" s="664"/>
      <c r="DX13" s="664"/>
      <c r="DY13" s="664"/>
      <c r="DZ13" s="664"/>
      <c r="EA13" s="664"/>
      <c r="EB13" s="664"/>
      <c r="EC13" s="704"/>
    </row>
    <row r="14" spans="2:143" ht="11.25" customHeight="1" x14ac:dyDescent="0.2">
      <c r="B14" s="658" t="s">
        <v>257</v>
      </c>
      <c r="C14" s="659"/>
      <c r="D14" s="659"/>
      <c r="E14" s="659"/>
      <c r="F14" s="659"/>
      <c r="G14" s="659"/>
      <c r="H14" s="659"/>
      <c r="I14" s="659"/>
      <c r="J14" s="659"/>
      <c r="K14" s="659"/>
      <c r="L14" s="659"/>
      <c r="M14" s="659"/>
      <c r="N14" s="659"/>
      <c r="O14" s="659"/>
      <c r="P14" s="659"/>
      <c r="Q14" s="660"/>
      <c r="R14" s="661" t="s">
        <v>179</v>
      </c>
      <c r="S14" s="664"/>
      <c r="T14" s="664"/>
      <c r="U14" s="664"/>
      <c r="V14" s="664"/>
      <c r="W14" s="664"/>
      <c r="X14" s="664"/>
      <c r="Y14" s="665"/>
      <c r="Z14" s="723" t="s">
        <v>139</v>
      </c>
      <c r="AA14" s="723"/>
      <c r="AB14" s="723"/>
      <c r="AC14" s="723"/>
      <c r="AD14" s="724" t="s">
        <v>229</v>
      </c>
      <c r="AE14" s="724"/>
      <c r="AF14" s="724"/>
      <c r="AG14" s="724"/>
      <c r="AH14" s="724"/>
      <c r="AI14" s="724"/>
      <c r="AJ14" s="724"/>
      <c r="AK14" s="724"/>
      <c r="AL14" s="666" t="s">
        <v>139</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82962</v>
      </c>
      <c r="BH14" s="664"/>
      <c r="BI14" s="664"/>
      <c r="BJ14" s="664"/>
      <c r="BK14" s="664"/>
      <c r="BL14" s="664"/>
      <c r="BM14" s="664"/>
      <c r="BN14" s="665"/>
      <c r="BO14" s="723">
        <v>2.6</v>
      </c>
      <c r="BP14" s="723"/>
      <c r="BQ14" s="723"/>
      <c r="BR14" s="723"/>
      <c r="BS14" s="669" t="s">
        <v>179</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859467</v>
      </c>
      <c r="CS14" s="664"/>
      <c r="CT14" s="664"/>
      <c r="CU14" s="664"/>
      <c r="CV14" s="664"/>
      <c r="CW14" s="664"/>
      <c r="CX14" s="664"/>
      <c r="CY14" s="665"/>
      <c r="CZ14" s="723">
        <v>7.4</v>
      </c>
      <c r="DA14" s="723"/>
      <c r="DB14" s="723"/>
      <c r="DC14" s="723"/>
      <c r="DD14" s="669">
        <v>160981</v>
      </c>
      <c r="DE14" s="664"/>
      <c r="DF14" s="664"/>
      <c r="DG14" s="664"/>
      <c r="DH14" s="664"/>
      <c r="DI14" s="664"/>
      <c r="DJ14" s="664"/>
      <c r="DK14" s="664"/>
      <c r="DL14" s="664"/>
      <c r="DM14" s="664"/>
      <c r="DN14" s="664"/>
      <c r="DO14" s="664"/>
      <c r="DP14" s="665"/>
      <c r="DQ14" s="669">
        <v>544582</v>
      </c>
      <c r="DR14" s="664"/>
      <c r="DS14" s="664"/>
      <c r="DT14" s="664"/>
      <c r="DU14" s="664"/>
      <c r="DV14" s="664"/>
      <c r="DW14" s="664"/>
      <c r="DX14" s="664"/>
      <c r="DY14" s="664"/>
      <c r="DZ14" s="664"/>
      <c r="EA14" s="664"/>
      <c r="EB14" s="664"/>
      <c r="EC14" s="704"/>
    </row>
    <row r="15" spans="2:143" ht="11.25" customHeight="1" x14ac:dyDescent="0.2">
      <c r="B15" s="658" t="s">
        <v>260</v>
      </c>
      <c r="C15" s="659"/>
      <c r="D15" s="659"/>
      <c r="E15" s="659"/>
      <c r="F15" s="659"/>
      <c r="G15" s="659"/>
      <c r="H15" s="659"/>
      <c r="I15" s="659"/>
      <c r="J15" s="659"/>
      <c r="K15" s="659"/>
      <c r="L15" s="659"/>
      <c r="M15" s="659"/>
      <c r="N15" s="659"/>
      <c r="O15" s="659"/>
      <c r="P15" s="659"/>
      <c r="Q15" s="660"/>
      <c r="R15" s="661">
        <v>31708</v>
      </c>
      <c r="S15" s="664"/>
      <c r="T15" s="664"/>
      <c r="U15" s="664"/>
      <c r="V15" s="664"/>
      <c r="W15" s="664"/>
      <c r="X15" s="664"/>
      <c r="Y15" s="665"/>
      <c r="Z15" s="723">
        <v>0.3</v>
      </c>
      <c r="AA15" s="723"/>
      <c r="AB15" s="723"/>
      <c r="AC15" s="723"/>
      <c r="AD15" s="724">
        <v>31708</v>
      </c>
      <c r="AE15" s="724"/>
      <c r="AF15" s="724"/>
      <c r="AG15" s="724"/>
      <c r="AH15" s="724"/>
      <c r="AI15" s="724"/>
      <c r="AJ15" s="724"/>
      <c r="AK15" s="724"/>
      <c r="AL15" s="666">
        <v>0.5</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135149</v>
      </c>
      <c r="BH15" s="664"/>
      <c r="BI15" s="664"/>
      <c r="BJ15" s="664"/>
      <c r="BK15" s="664"/>
      <c r="BL15" s="664"/>
      <c r="BM15" s="664"/>
      <c r="BN15" s="665"/>
      <c r="BO15" s="723">
        <v>4.3</v>
      </c>
      <c r="BP15" s="723"/>
      <c r="BQ15" s="723"/>
      <c r="BR15" s="723"/>
      <c r="BS15" s="669" t="s">
        <v>139</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762346</v>
      </c>
      <c r="CS15" s="664"/>
      <c r="CT15" s="664"/>
      <c r="CU15" s="664"/>
      <c r="CV15" s="664"/>
      <c r="CW15" s="664"/>
      <c r="CX15" s="664"/>
      <c r="CY15" s="665"/>
      <c r="CZ15" s="723">
        <v>6.6</v>
      </c>
      <c r="DA15" s="723"/>
      <c r="DB15" s="723"/>
      <c r="DC15" s="723"/>
      <c r="DD15" s="669">
        <v>134723</v>
      </c>
      <c r="DE15" s="664"/>
      <c r="DF15" s="664"/>
      <c r="DG15" s="664"/>
      <c r="DH15" s="664"/>
      <c r="DI15" s="664"/>
      <c r="DJ15" s="664"/>
      <c r="DK15" s="664"/>
      <c r="DL15" s="664"/>
      <c r="DM15" s="664"/>
      <c r="DN15" s="664"/>
      <c r="DO15" s="664"/>
      <c r="DP15" s="665"/>
      <c r="DQ15" s="669">
        <v>639386</v>
      </c>
      <c r="DR15" s="664"/>
      <c r="DS15" s="664"/>
      <c r="DT15" s="664"/>
      <c r="DU15" s="664"/>
      <c r="DV15" s="664"/>
      <c r="DW15" s="664"/>
      <c r="DX15" s="664"/>
      <c r="DY15" s="664"/>
      <c r="DZ15" s="664"/>
      <c r="EA15" s="664"/>
      <c r="EB15" s="664"/>
      <c r="EC15" s="704"/>
    </row>
    <row r="16" spans="2:143" ht="11.25" customHeight="1" x14ac:dyDescent="0.2">
      <c r="B16" s="658" t="s">
        <v>263</v>
      </c>
      <c r="C16" s="659"/>
      <c r="D16" s="659"/>
      <c r="E16" s="659"/>
      <c r="F16" s="659"/>
      <c r="G16" s="659"/>
      <c r="H16" s="659"/>
      <c r="I16" s="659"/>
      <c r="J16" s="659"/>
      <c r="K16" s="659"/>
      <c r="L16" s="659"/>
      <c r="M16" s="659"/>
      <c r="N16" s="659"/>
      <c r="O16" s="659"/>
      <c r="P16" s="659"/>
      <c r="Q16" s="660"/>
      <c r="R16" s="661" t="s">
        <v>139</v>
      </c>
      <c r="S16" s="664"/>
      <c r="T16" s="664"/>
      <c r="U16" s="664"/>
      <c r="V16" s="664"/>
      <c r="W16" s="664"/>
      <c r="X16" s="664"/>
      <c r="Y16" s="665"/>
      <c r="Z16" s="723" t="s">
        <v>229</v>
      </c>
      <c r="AA16" s="723"/>
      <c r="AB16" s="723"/>
      <c r="AC16" s="723"/>
      <c r="AD16" s="724" t="s">
        <v>179</v>
      </c>
      <c r="AE16" s="724"/>
      <c r="AF16" s="724"/>
      <c r="AG16" s="724"/>
      <c r="AH16" s="724"/>
      <c r="AI16" s="724"/>
      <c r="AJ16" s="724"/>
      <c r="AK16" s="724"/>
      <c r="AL16" s="666" t="s">
        <v>229</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139</v>
      </c>
      <c r="BH16" s="664"/>
      <c r="BI16" s="664"/>
      <c r="BJ16" s="664"/>
      <c r="BK16" s="664"/>
      <c r="BL16" s="664"/>
      <c r="BM16" s="664"/>
      <c r="BN16" s="665"/>
      <c r="BO16" s="723" t="s">
        <v>139</v>
      </c>
      <c r="BP16" s="723"/>
      <c r="BQ16" s="723"/>
      <c r="BR16" s="723"/>
      <c r="BS16" s="669" t="s">
        <v>139</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189354</v>
      </c>
      <c r="CS16" s="664"/>
      <c r="CT16" s="664"/>
      <c r="CU16" s="664"/>
      <c r="CV16" s="664"/>
      <c r="CW16" s="664"/>
      <c r="CX16" s="664"/>
      <c r="CY16" s="665"/>
      <c r="CZ16" s="723">
        <v>1.6</v>
      </c>
      <c r="DA16" s="723"/>
      <c r="DB16" s="723"/>
      <c r="DC16" s="723"/>
      <c r="DD16" s="669" t="s">
        <v>229</v>
      </c>
      <c r="DE16" s="664"/>
      <c r="DF16" s="664"/>
      <c r="DG16" s="664"/>
      <c r="DH16" s="664"/>
      <c r="DI16" s="664"/>
      <c r="DJ16" s="664"/>
      <c r="DK16" s="664"/>
      <c r="DL16" s="664"/>
      <c r="DM16" s="664"/>
      <c r="DN16" s="664"/>
      <c r="DO16" s="664"/>
      <c r="DP16" s="665"/>
      <c r="DQ16" s="669">
        <v>87879</v>
      </c>
      <c r="DR16" s="664"/>
      <c r="DS16" s="664"/>
      <c r="DT16" s="664"/>
      <c r="DU16" s="664"/>
      <c r="DV16" s="664"/>
      <c r="DW16" s="664"/>
      <c r="DX16" s="664"/>
      <c r="DY16" s="664"/>
      <c r="DZ16" s="664"/>
      <c r="EA16" s="664"/>
      <c r="EB16" s="664"/>
      <c r="EC16" s="704"/>
    </row>
    <row r="17" spans="2:133" ht="11.25" customHeight="1" x14ac:dyDescent="0.2">
      <c r="B17" s="658" t="s">
        <v>266</v>
      </c>
      <c r="C17" s="659"/>
      <c r="D17" s="659"/>
      <c r="E17" s="659"/>
      <c r="F17" s="659"/>
      <c r="G17" s="659"/>
      <c r="H17" s="659"/>
      <c r="I17" s="659"/>
      <c r="J17" s="659"/>
      <c r="K17" s="659"/>
      <c r="L17" s="659"/>
      <c r="M17" s="659"/>
      <c r="N17" s="659"/>
      <c r="O17" s="659"/>
      <c r="P17" s="659"/>
      <c r="Q17" s="660"/>
      <c r="R17" s="661">
        <v>11103</v>
      </c>
      <c r="S17" s="664"/>
      <c r="T17" s="664"/>
      <c r="U17" s="664"/>
      <c r="V17" s="664"/>
      <c r="W17" s="664"/>
      <c r="X17" s="664"/>
      <c r="Y17" s="665"/>
      <c r="Z17" s="723">
        <v>0.1</v>
      </c>
      <c r="AA17" s="723"/>
      <c r="AB17" s="723"/>
      <c r="AC17" s="723"/>
      <c r="AD17" s="724">
        <v>11103</v>
      </c>
      <c r="AE17" s="724"/>
      <c r="AF17" s="724"/>
      <c r="AG17" s="724"/>
      <c r="AH17" s="724"/>
      <c r="AI17" s="724"/>
      <c r="AJ17" s="724"/>
      <c r="AK17" s="724"/>
      <c r="AL17" s="666">
        <v>0.2</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139</v>
      </c>
      <c r="BH17" s="664"/>
      <c r="BI17" s="664"/>
      <c r="BJ17" s="664"/>
      <c r="BK17" s="664"/>
      <c r="BL17" s="664"/>
      <c r="BM17" s="664"/>
      <c r="BN17" s="665"/>
      <c r="BO17" s="723" t="s">
        <v>139</v>
      </c>
      <c r="BP17" s="723"/>
      <c r="BQ17" s="723"/>
      <c r="BR17" s="723"/>
      <c r="BS17" s="669" t="s">
        <v>139</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1456179</v>
      </c>
      <c r="CS17" s="664"/>
      <c r="CT17" s="664"/>
      <c r="CU17" s="664"/>
      <c r="CV17" s="664"/>
      <c r="CW17" s="664"/>
      <c r="CX17" s="664"/>
      <c r="CY17" s="665"/>
      <c r="CZ17" s="723">
        <v>12.6</v>
      </c>
      <c r="DA17" s="723"/>
      <c r="DB17" s="723"/>
      <c r="DC17" s="723"/>
      <c r="DD17" s="669" t="s">
        <v>139</v>
      </c>
      <c r="DE17" s="664"/>
      <c r="DF17" s="664"/>
      <c r="DG17" s="664"/>
      <c r="DH17" s="664"/>
      <c r="DI17" s="664"/>
      <c r="DJ17" s="664"/>
      <c r="DK17" s="664"/>
      <c r="DL17" s="664"/>
      <c r="DM17" s="664"/>
      <c r="DN17" s="664"/>
      <c r="DO17" s="664"/>
      <c r="DP17" s="665"/>
      <c r="DQ17" s="669">
        <v>1424327</v>
      </c>
      <c r="DR17" s="664"/>
      <c r="DS17" s="664"/>
      <c r="DT17" s="664"/>
      <c r="DU17" s="664"/>
      <c r="DV17" s="664"/>
      <c r="DW17" s="664"/>
      <c r="DX17" s="664"/>
      <c r="DY17" s="664"/>
      <c r="DZ17" s="664"/>
      <c r="EA17" s="664"/>
      <c r="EB17" s="664"/>
      <c r="EC17" s="704"/>
    </row>
    <row r="18" spans="2:133" ht="11.25" customHeight="1" x14ac:dyDescent="0.2">
      <c r="B18" s="658" t="s">
        <v>269</v>
      </c>
      <c r="C18" s="659"/>
      <c r="D18" s="659"/>
      <c r="E18" s="659"/>
      <c r="F18" s="659"/>
      <c r="G18" s="659"/>
      <c r="H18" s="659"/>
      <c r="I18" s="659"/>
      <c r="J18" s="659"/>
      <c r="K18" s="659"/>
      <c r="L18" s="659"/>
      <c r="M18" s="659"/>
      <c r="N18" s="659"/>
      <c r="O18" s="659"/>
      <c r="P18" s="659"/>
      <c r="Q18" s="660"/>
      <c r="R18" s="661">
        <v>3806642</v>
      </c>
      <c r="S18" s="664"/>
      <c r="T18" s="664"/>
      <c r="U18" s="664"/>
      <c r="V18" s="664"/>
      <c r="W18" s="664"/>
      <c r="X18" s="664"/>
      <c r="Y18" s="665"/>
      <c r="Z18" s="723">
        <v>32.6</v>
      </c>
      <c r="AA18" s="723"/>
      <c r="AB18" s="723"/>
      <c r="AC18" s="723"/>
      <c r="AD18" s="724">
        <v>3298523</v>
      </c>
      <c r="AE18" s="724"/>
      <c r="AF18" s="724"/>
      <c r="AG18" s="724"/>
      <c r="AH18" s="724"/>
      <c r="AI18" s="724"/>
      <c r="AJ18" s="724"/>
      <c r="AK18" s="724"/>
      <c r="AL18" s="666">
        <v>47.6</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179</v>
      </c>
      <c r="BH18" s="664"/>
      <c r="BI18" s="664"/>
      <c r="BJ18" s="664"/>
      <c r="BK18" s="664"/>
      <c r="BL18" s="664"/>
      <c r="BM18" s="664"/>
      <c r="BN18" s="665"/>
      <c r="BO18" s="723" t="s">
        <v>229</v>
      </c>
      <c r="BP18" s="723"/>
      <c r="BQ18" s="723"/>
      <c r="BR18" s="723"/>
      <c r="BS18" s="669" t="s">
        <v>139</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v>44091</v>
      </c>
      <c r="CS18" s="664"/>
      <c r="CT18" s="664"/>
      <c r="CU18" s="664"/>
      <c r="CV18" s="664"/>
      <c r="CW18" s="664"/>
      <c r="CX18" s="664"/>
      <c r="CY18" s="665"/>
      <c r="CZ18" s="723">
        <v>0.4</v>
      </c>
      <c r="DA18" s="723"/>
      <c r="DB18" s="723"/>
      <c r="DC18" s="723"/>
      <c r="DD18" s="669">
        <v>44091</v>
      </c>
      <c r="DE18" s="664"/>
      <c r="DF18" s="664"/>
      <c r="DG18" s="664"/>
      <c r="DH18" s="664"/>
      <c r="DI18" s="664"/>
      <c r="DJ18" s="664"/>
      <c r="DK18" s="664"/>
      <c r="DL18" s="664"/>
      <c r="DM18" s="664"/>
      <c r="DN18" s="664"/>
      <c r="DO18" s="664"/>
      <c r="DP18" s="665"/>
      <c r="DQ18" s="669">
        <v>12291</v>
      </c>
      <c r="DR18" s="664"/>
      <c r="DS18" s="664"/>
      <c r="DT18" s="664"/>
      <c r="DU18" s="664"/>
      <c r="DV18" s="664"/>
      <c r="DW18" s="664"/>
      <c r="DX18" s="664"/>
      <c r="DY18" s="664"/>
      <c r="DZ18" s="664"/>
      <c r="EA18" s="664"/>
      <c r="EB18" s="664"/>
      <c r="EC18" s="704"/>
    </row>
    <row r="19" spans="2:133" ht="11.25" customHeight="1" x14ac:dyDescent="0.2">
      <c r="B19" s="658" t="s">
        <v>272</v>
      </c>
      <c r="C19" s="659"/>
      <c r="D19" s="659"/>
      <c r="E19" s="659"/>
      <c r="F19" s="659"/>
      <c r="G19" s="659"/>
      <c r="H19" s="659"/>
      <c r="I19" s="659"/>
      <c r="J19" s="659"/>
      <c r="K19" s="659"/>
      <c r="L19" s="659"/>
      <c r="M19" s="659"/>
      <c r="N19" s="659"/>
      <c r="O19" s="659"/>
      <c r="P19" s="659"/>
      <c r="Q19" s="660"/>
      <c r="R19" s="661">
        <v>3298523</v>
      </c>
      <c r="S19" s="664"/>
      <c r="T19" s="664"/>
      <c r="U19" s="664"/>
      <c r="V19" s="664"/>
      <c r="W19" s="664"/>
      <c r="X19" s="664"/>
      <c r="Y19" s="665"/>
      <c r="Z19" s="723">
        <v>28.2</v>
      </c>
      <c r="AA19" s="723"/>
      <c r="AB19" s="723"/>
      <c r="AC19" s="723"/>
      <c r="AD19" s="724">
        <v>3298523</v>
      </c>
      <c r="AE19" s="724"/>
      <c r="AF19" s="724"/>
      <c r="AG19" s="724"/>
      <c r="AH19" s="724"/>
      <c r="AI19" s="724"/>
      <c r="AJ19" s="724"/>
      <c r="AK19" s="724"/>
      <c r="AL19" s="666">
        <v>47.6</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320876</v>
      </c>
      <c r="BH19" s="664"/>
      <c r="BI19" s="664"/>
      <c r="BJ19" s="664"/>
      <c r="BK19" s="664"/>
      <c r="BL19" s="664"/>
      <c r="BM19" s="664"/>
      <c r="BN19" s="665"/>
      <c r="BO19" s="723">
        <v>10.199999999999999</v>
      </c>
      <c r="BP19" s="723"/>
      <c r="BQ19" s="723"/>
      <c r="BR19" s="723"/>
      <c r="BS19" s="669" t="s">
        <v>139</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139</v>
      </c>
      <c r="CS19" s="664"/>
      <c r="CT19" s="664"/>
      <c r="CU19" s="664"/>
      <c r="CV19" s="664"/>
      <c r="CW19" s="664"/>
      <c r="CX19" s="664"/>
      <c r="CY19" s="665"/>
      <c r="CZ19" s="723" t="s">
        <v>229</v>
      </c>
      <c r="DA19" s="723"/>
      <c r="DB19" s="723"/>
      <c r="DC19" s="723"/>
      <c r="DD19" s="669" t="s">
        <v>139</v>
      </c>
      <c r="DE19" s="664"/>
      <c r="DF19" s="664"/>
      <c r="DG19" s="664"/>
      <c r="DH19" s="664"/>
      <c r="DI19" s="664"/>
      <c r="DJ19" s="664"/>
      <c r="DK19" s="664"/>
      <c r="DL19" s="664"/>
      <c r="DM19" s="664"/>
      <c r="DN19" s="664"/>
      <c r="DO19" s="664"/>
      <c r="DP19" s="665"/>
      <c r="DQ19" s="669" t="s">
        <v>139</v>
      </c>
      <c r="DR19" s="664"/>
      <c r="DS19" s="664"/>
      <c r="DT19" s="664"/>
      <c r="DU19" s="664"/>
      <c r="DV19" s="664"/>
      <c r="DW19" s="664"/>
      <c r="DX19" s="664"/>
      <c r="DY19" s="664"/>
      <c r="DZ19" s="664"/>
      <c r="EA19" s="664"/>
      <c r="EB19" s="664"/>
      <c r="EC19" s="704"/>
    </row>
    <row r="20" spans="2:133" ht="11.25" customHeight="1" x14ac:dyDescent="0.2">
      <c r="B20" s="658" t="s">
        <v>275</v>
      </c>
      <c r="C20" s="659"/>
      <c r="D20" s="659"/>
      <c r="E20" s="659"/>
      <c r="F20" s="659"/>
      <c r="G20" s="659"/>
      <c r="H20" s="659"/>
      <c r="I20" s="659"/>
      <c r="J20" s="659"/>
      <c r="K20" s="659"/>
      <c r="L20" s="659"/>
      <c r="M20" s="659"/>
      <c r="N20" s="659"/>
      <c r="O20" s="659"/>
      <c r="P20" s="659"/>
      <c r="Q20" s="660"/>
      <c r="R20" s="661">
        <v>508119</v>
      </c>
      <c r="S20" s="664"/>
      <c r="T20" s="664"/>
      <c r="U20" s="664"/>
      <c r="V20" s="664"/>
      <c r="W20" s="664"/>
      <c r="X20" s="664"/>
      <c r="Y20" s="665"/>
      <c r="Z20" s="723">
        <v>4.3</v>
      </c>
      <c r="AA20" s="723"/>
      <c r="AB20" s="723"/>
      <c r="AC20" s="723"/>
      <c r="AD20" s="724" t="s">
        <v>179</v>
      </c>
      <c r="AE20" s="724"/>
      <c r="AF20" s="724"/>
      <c r="AG20" s="724"/>
      <c r="AH20" s="724"/>
      <c r="AI20" s="724"/>
      <c r="AJ20" s="724"/>
      <c r="AK20" s="724"/>
      <c r="AL20" s="666" t="s">
        <v>229</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320876</v>
      </c>
      <c r="BH20" s="664"/>
      <c r="BI20" s="664"/>
      <c r="BJ20" s="664"/>
      <c r="BK20" s="664"/>
      <c r="BL20" s="664"/>
      <c r="BM20" s="664"/>
      <c r="BN20" s="665"/>
      <c r="BO20" s="723">
        <v>10.199999999999999</v>
      </c>
      <c r="BP20" s="723"/>
      <c r="BQ20" s="723"/>
      <c r="BR20" s="723"/>
      <c r="BS20" s="669" t="s">
        <v>229</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11537074</v>
      </c>
      <c r="CS20" s="664"/>
      <c r="CT20" s="664"/>
      <c r="CU20" s="664"/>
      <c r="CV20" s="664"/>
      <c r="CW20" s="664"/>
      <c r="CX20" s="664"/>
      <c r="CY20" s="665"/>
      <c r="CZ20" s="723">
        <v>100</v>
      </c>
      <c r="DA20" s="723"/>
      <c r="DB20" s="723"/>
      <c r="DC20" s="723"/>
      <c r="DD20" s="669">
        <v>1131202</v>
      </c>
      <c r="DE20" s="664"/>
      <c r="DF20" s="664"/>
      <c r="DG20" s="664"/>
      <c r="DH20" s="664"/>
      <c r="DI20" s="664"/>
      <c r="DJ20" s="664"/>
      <c r="DK20" s="664"/>
      <c r="DL20" s="664"/>
      <c r="DM20" s="664"/>
      <c r="DN20" s="664"/>
      <c r="DO20" s="664"/>
      <c r="DP20" s="665"/>
      <c r="DQ20" s="669">
        <v>8310729</v>
      </c>
      <c r="DR20" s="664"/>
      <c r="DS20" s="664"/>
      <c r="DT20" s="664"/>
      <c r="DU20" s="664"/>
      <c r="DV20" s="664"/>
      <c r="DW20" s="664"/>
      <c r="DX20" s="664"/>
      <c r="DY20" s="664"/>
      <c r="DZ20" s="664"/>
      <c r="EA20" s="664"/>
      <c r="EB20" s="664"/>
      <c r="EC20" s="704"/>
    </row>
    <row r="21" spans="2:133" ht="11.25" customHeight="1" x14ac:dyDescent="0.2">
      <c r="B21" s="658" t="s">
        <v>278</v>
      </c>
      <c r="C21" s="659"/>
      <c r="D21" s="659"/>
      <c r="E21" s="659"/>
      <c r="F21" s="659"/>
      <c r="G21" s="659"/>
      <c r="H21" s="659"/>
      <c r="I21" s="659"/>
      <c r="J21" s="659"/>
      <c r="K21" s="659"/>
      <c r="L21" s="659"/>
      <c r="M21" s="659"/>
      <c r="N21" s="659"/>
      <c r="O21" s="659"/>
      <c r="P21" s="659"/>
      <c r="Q21" s="660"/>
      <c r="R21" s="661" t="s">
        <v>139</v>
      </c>
      <c r="S21" s="664"/>
      <c r="T21" s="664"/>
      <c r="U21" s="664"/>
      <c r="V21" s="664"/>
      <c r="W21" s="664"/>
      <c r="X21" s="664"/>
      <c r="Y21" s="665"/>
      <c r="Z21" s="723" t="s">
        <v>139</v>
      </c>
      <c r="AA21" s="723"/>
      <c r="AB21" s="723"/>
      <c r="AC21" s="723"/>
      <c r="AD21" s="724" t="s">
        <v>139</v>
      </c>
      <c r="AE21" s="724"/>
      <c r="AF21" s="724"/>
      <c r="AG21" s="724"/>
      <c r="AH21" s="724"/>
      <c r="AI21" s="724"/>
      <c r="AJ21" s="724"/>
      <c r="AK21" s="724"/>
      <c r="AL21" s="666" t="s">
        <v>229</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190299</v>
      </c>
      <c r="BH21" s="664"/>
      <c r="BI21" s="664"/>
      <c r="BJ21" s="664"/>
      <c r="BK21" s="664"/>
      <c r="BL21" s="664"/>
      <c r="BM21" s="664"/>
      <c r="BN21" s="665"/>
      <c r="BO21" s="723">
        <v>6</v>
      </c>
      <c r="BP21" s="723"/>
      <c r="BQ21" s="723"/>
      <c r="BR21" s="723"/>
      <c r="BS21" s="669" t="s">
        <v>139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280</v>
      </c>
      <c r="C22" s="659"/>
      <c r="D22" s="659"/>
      <c r="E22" s="659"/>
      <c r="F22" s="659"/>
      <c r="G22" s="659"/>
      <c r="H22" s="659"/>
      <c r="I22" s="659"/>
      <c r="J22" s="659"/>
      <c r="K22" s="659"/>
      <c r="L22" s="659"/>
      <c r="M22" s="659"/>
      <c r="N22" s="659"/>
      <c r="O22" s="659"/>
      <c r="P22" s="659"/>
      <c r="Q22" s="660"/>
      <c r="R22" s="661">
        <v>7552641</v>
      </c>
      <c r="S22" s="664"/>
      <c r="T22" s="664"/>
      <c r="U22" s="664"/>
      <c r="V22" s="664"/>
      <c r="W22" s="664"/>
      <c r="X22" s="664"/>
      <c r="Y22" s="665"/>
      <c r="Z22" s="723">
        <v>64.599999999999994</v>
      </c>
      <c r="AA22" s="723"/>
      <c r="AB22" s="723"/>
      <c r="AC22" s="723"/>
      <c r="AD22" s="724">
        <v>6913945</v>
      </c>
      <c r="AE22" s="724"/>
      <c r="AF22" s="724"/>
      <c r="AG22" s="724"/>
      <c r="AH22" s="724"/>
      <c r="AI22" s="724"/>
      <c r="AJ22" s="724"/>
      <c r="AK22" s="724"/>
      <c r="AL22" s="666">
        <v>99.7</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229</v>
      </c>
      <c r="BH22" s="664"/>
      <c r="BI22" s="664"/>
      <c r="BJ22" s="664"/>
      <c r="BK22" s="664"/>
      <c r="BL22" s="664"/>
      <c r="BM22" s="664"/>
      <c r="BN22" s="665"/>
      <c r="BO22" s="723" t="s">
        <v>139</v>
      </c>
      <c r="BP22" s="723"/>
      <c r="BQ22" s="723"/>
      <c r="BR22" s="723"/>
      <c r="BS22" s="669" t="s">
        <v>229</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283</v>
      </c>
      <c r="C23" s="659"/>
      <c r="D23" s="659"/>
      <c r="E23" s="659"/>
      <c r="F23" s="659"/>
      <c r="G23" s="659"/>
      <c r="H23" s="659"/>
      <c r="I23" s="659"/>
      <c r="J23" s="659"/>
      <c r="K23" s="659"/>
      <c r="L23" s="659"/>
      <c r="M23" s="659"/>
      <c r="N23" s="659"/>
      <c r="O23" s="659"/>
      <c r="P23" s="659"/>
      <c r="Q23" s="660"/>
      <c r="R23" s="661">
        <v>1870</v>
      </c>
      <c r="S23" s="664"/>
      <c r="T23" s="664"/>
      <c r="U23" s="664"/>
      <c r="V23" s="664"/>
      <c r="W23" s="664"/>
      <c r="X23" s="664"/>
      <c r="Y23" s="665"/>
      <c r="Z23" s="723">
        <v>0</v>
      </c>
      <c r="AA23" s="723"/>
      <c r="AB23" s="723"/>
      <c r="AC23" s="723"/>
      <c r="AD23" s="724">
        <v>1870</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130577</v>
      </c>
      <c r="BH23" s="664"/>
      <c r="BI23" s="664"/>
      <c r="BJ23" s="664"/>
      <c r="BK23" s="664"/>
      <c r="BL23" s="664"/>
      <c r="BM23" s="664"/>
      <c r="BN23" s="665"/>
      <c r="BO23" s="723">
        <v>4.0999999999999996</v>
      </c>
      <c r="BP23" s="723"/>
      <c r="BQ23" s="723"/>
      <c r="BR23" s="723"/>
      <c r="BS23" s="669" t="s">
        <v>229</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2">
      <c r="B24" s="658" t="s">
        <v>290</v>
      </c>
      <c r="C24" s="659"/>
      <c r="D24" s="659"/>
      <c r="E24" s="659"/>
      <c r="F24" s="659"/>
      <c r="G24" s="659"/>
      <c r="H24" s="659"/>
      <c r="I24" s="659"/>
      <c r="J24" s="659"/>
      <c r="K24" s="659"/>
      <c r="L24" s="659"/>
      <c r="M24" s="659"/>
      <c r="N24" s="659"/>
      <c r="O24" s="659"/>
      <c r="P24" s="659"/>
      <c r="Q24" s="660"/>
      <c r="R24" s="661">
        <v>228018</v>
      </c>
      <c r="S24" s="664"/>
      <c r="T24" s="664"/>
      <c r="U24" s="664"/>
      <c r="V24" s="664"/>
      <c r="W24" s="664"/>
      <c r="X24" s="664"/>
      <c r="Y24" s="665"/>
      <c r="Z24" s="723">
        <v>2</v>
      </c>
      <c r="AA24" s="723"/>
      <c r="AB24" s="723"/>
      <c r="AC24" s="723"/>
      <c r="AD24" s="724" t="s">
        <v>229</v>
      </c>
      <c r="AE24" s="724"/>
      <c r="AF24" s="724"/>
      <c r="AG24" s="724"/>
      <c r="AH24" s="724"/>
      <c r="AI24" s="724"/>
      <c r="AJ24" s="724"/>
      <c r="AK24" s="724"/>
      <c r="AL24" s="666" t="s">
        <v>179</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139</v>
      </c>
      <c r="BH24" s="664"/>
      <c r="BI24" s="664"/>
      <c r="BJ24" s="664"/>
      <c r="BK24" s="664"/>
      <c r="BL24" s="664"/>
      <c r="BM24" s="664"/>
      <c r="BN24" s="665"/>
      <c r="BO24" s="723" t="s">
        <v>139</v>
      </c>
      <c r="BP24" s="723"/>
      <c r="BQ24" s="723"/>
      <c r="BR24" s="723"/>
      <c r="BS24" s="669" t="s">
        <v>139</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5236066</v>
      </c>
      <c r="CS24" s="727"/>
      <c r="CT24" s="727"/>
      <c r="CU24" s="727"/>
      <c r="CV24" s="727"/>
      <c r="CW24" s="727"/>
      <c r="CX24" s="727"/>
      <c r="CY24" s="773"/>
      <c r="CZ24" s="774">
        <v>45.4</v>
      </c>
      <c r="DA24" s="743"/>
      <c r="DB24" s="743"/>
      <c r="DC24" s="777"/>
      <c r="DD24" s="772">
        <v>3900743</v>
      </c>
      <c r="DE24" s="727"/>
      <c r="DF24" s="727"/>
      <c r="DG24" s="727"/>
      <c r="DH24" s="727"/>
      <c r="DI24" s="727"/>
      <c r="DJ24" s="727"/>
      <c r="DK24" s="773"/>
      <c r="DL24" s="772">
        <v>3811855</v>
      </c>
      <c r="DM24" s="727"/>
      <c r="DN24" s="727"/>
      <c r="DO24" s="727"/>
      <c r="DP24" s="727"/>
      <c r="DQ24" s="727"/>
      <c r="DR24" s="727"/>
      <c r="DS24" s="727"/>
      <c r="DT24" s="727"/>
      <c r="DU24" s="727"/>
      <c r="DV24" s="773"/>
      <c r="DW24" s="774">
        <v>52</v>
      </c>
      <c r="DX24" s="743"/>
      <c r="DY24" s="743"/>
      <c r="DZ24" s="743"/>
      <c r="EA24" s="743"/>
      <c r="EB24" s="743"/>
      <c r="EC24" s="775"/>
    </row>
    <row r="25" spans="2:133" ht="11.25" customHeight="1" x14ac:dyDescent="0.2">
      <c r="B25" s="658" t="s">
        <v>293</v>
      </c>
      <c r="C25" s="659"/>
      <c r="D25" s="659"/>
      <c r="E25" s="659"/>
      <c r="F25" s="659"/>
      <c r="G25" s="659"/>
      <c r="H25" s="659"/>
      <c r="I25" s="659"/>
      <c r="J25" s="659"/>
      <c r="K25" s="659"/>
      <c r="L25" s="659"/>
      <c r="M25" s="659"/>
      <c r="N25" s="659"/>
      <c r="O25" s="659"/>
      <c r="P25" s="659"/>
      <c r="Q25" s="660"/>
      <c r="R25" s="661">
        <v>263383</v>
      </c>
      <c r="S25" s="664"/>
      <c r="T25" s="664"/>
      <c r="U25" s="664"/>
      <c r="V25" s="664"/>
      <c r="W25" s="664"/>
      <c r="X25" s="664"/>
      <c r="Y25" s="665"/>
      <c r="Z25" s="723">
        <v>2.2999999999999998</v>
      </c>
      <c r="AA25" s="723"/>
      <c r="AB25" s="723"/>
      <c r="AC25" s="723"/>
      <c r="AD25" s="724" t="s">
        <v>179</v>
      </c>
      <c r="AE25" s="724"/>
      <c r="AF25" s="724"/>
      <c r="AG25" s="724"/>
      <c r="AH25" s="724"/>
      <c r="AI25" s="724"/>
      <c r="AJ25" s="724"/>
      <c r="AK25" s="724"/>
      <c r="AL25" s="666" t="s">
        <v>139</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139</v>
      </c>
      <c r="BH25" s="664"/>
      <c r="BI25" s="664"/>
      <c r="BJ25" s="664"/>
      <c r="BK25" s="664"/>
      <c r="BL25" s="664"/>
      <c r="BM25" s="664"/>
      <c r="BN25" s="665"/>
      <c r="BO25" s="723" t="s">
        <v>139</v>
      </c>
      <c r="BP25" s="723"/>
      <c r="BQ25" s="723"/>
      <c r="BR25" s="723"/>
      <c r="BS25" s="669" t="s">
        <v>139</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2442721</v>
      </c>
      <c r="CS25" s="662"/>
      <c r="CT25" s="662"/>
      <c r="CU25" s="662"/>
      <c r="CV25" s="662"/>
      <c r="CW25" s="662"/>
      <c r="CX25" s="662"/>
      <c r="CY25" s="663"/>
      <c r="CZ25" s="666">
        <v>21.2</v>
      </c>
      <c r="DA25" s="695"/>
      <c r="DB25" s="695"/>
      <c r="DC25" s="696"/>
      <c r="DD25" s="669">
        <v>2048659</v>
      </c>
      <c r="DE25" s="662"/>
      <c r="DF25" s="662"/>
      <c r="DG25" s="662"/>
      <c r="DH25" s="662"/>
      <c r="DI25" s="662"/>
      <c r="DJ25" s="662"/>
      <c r="DK25" s="663"/>
      <c r="DL25" s="669">
        <v>1960941</v>
      </c>
      <c r="DM25" s="662"/>
      <c r="DN25" s="662"/>
      <c r="DO25" s="662"/>
      <c r="DP25" s="662"/>
      <c r="DQ25" s="662"/>
      <c r="DR25" s="662"/>
      <c r="DS25" s="662"/>
      <c r="DT25" s="662"/>
      <c r="DU25" s="662"/>
      <c r="DV25" s="663"/>
      <c r="DW25" s="666">
        <v>26.7</v>
      </c>
      <c r="DX25" s="695"/>
      <c r="DY25" s="695"/>
      <c r="DZ25" s="695"/>
      <c r="EA25" s="695"/>
      <c r="EB25" s="695"/>
      <c r="EC25" s="697"/>
    </row>
    <row r="26" spans="2:133" ht="11.25" customHeight="1" x14ac:dyDescent="0.2">
      <c r="B26" s="658" t="s">
        <v>296</v>
      </c>
      <c r="C26" s="659"/>
      <c r="D26" s="659"/>
      <c r="E26" s="659"/>
      <c r="F26" s="659"/>
      <c r="G26" s="659"/>
      <c r="H26" s="659"/>
      <c r="I26" s="659"/>
      <c r="J26" s="659"/>
      <c r="K26" s="659"/>
      <c r="L26" s="659"/>
      <c r="M26" s="659"/>
      <c r="N26" s="659"/>
      <c r="O26" s="659"/>
      <c r="P26" s="659"/>
      <c r="Q26" s="660"/>
      <c r="R26" s="661">
        <v>103933</v>
      </c>
      <c r="S26" s="664"/>
      <c r="T26" s="664"/>
      <c r="U26" s="664"/>
      <c r="V26" s="664"/>
      <c r="W26" s="664"/>
      <c r="X26" s="664"/>
      <c r="Y26" s="665"/>
      <c r="Z26" s="723">
        <v>0.9</v>
      </c>
      <c r="AA26" s="723"/>
      <c r="AB26" s="723"/>
      <c r="AC26" s="723"/>
      <c r="AD26" s="724" t="s">
        <v>179</v>
      </c>
      <c r="AE26" s="724"/>
      <c r="AF26" s="724"/>
      <c r="AG26" s="724"/>
      <c r="AH26" s="724"/>
      <c r="AI26" s="724"/>
      <c r="AJ26" s="724"/>
      <c r="AK26" s="724"/>
      <c r="AL26" s="666" t="s">
        <v>229</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179</v>
      </c>
      <c r="BH26" s="664"/>
      <c r="BI26" s="664"/>
      <c r="BJ26" s="664"/>
      <c r="BK26" s="664"/>
      <c r="BL26" s="664"/>
      <c r="BM26" s="664"/>
      <c r="BN26" s="665"/>
      <c r="BO26" s="723" t="s">
        <v>179</v>
      </c>
      <c r="BP26" s="723"/>
      <c r="BQ26" s="723"/>
      <c r="BR26" s="723"/>
      <c r="BS26" s="669" t="s">
        <v>179</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1627818</v>
      </c>
      <c r="CS26" s="664"/>
      <c r="CT26" s="664"/>
      <c r="CU26" s="664"/>
      <c r="CV26" s="664"/>
      <c r="CW26" s="664"/>
      <c r="CX26" s="664"/>
      <c r="CY26" s="665"/>
      <c r="CZ26" s="666">
        <v>14.1</v>
      </c>
      <c r="DA26" s="695"/>
      <c r="DB26" s="695"/>
      <c r="DC26" s="696"/>
      <c r="DD26" s="669">
        <v>1307814</v>
      </c>
      <c r="DE26" s="664"/>
      <c r="DF26" s="664"/>
      <c r="DG26" s="664"/>
      <c r="DH26" s="664"/>
      <c r="DI26" s="664"/>
      <c r="DJ26" s="664"/>
      <c r="DK26" s="665"/>
      <c r="DL26" s="669" t="s">
        <v>139</v>
      </c>
      <c r="DM26" s="664"/>
      <c r="DN26" s="664"/>
      <c r="DO26" s="664"/>
      <c r="DP26" s="664"/>
      <c r="DQ26" s="664"/>
      <c r="DR26" s="664"/>
      <c r="DS26" s="664"/>
      <c r="DT26" s="664"/>
      <c r="DU26" s="664"/>
      <c r="DV26" s="665"/>
      <c r="DW26" s="666" t="s">
        <v>139</v>
      </c>
      <c r="DX26" s="695"/>
      <c r="DY26" s="695"/>
      <c r="DZ26" s="695"/>
      <c r="EA26" s="695"/>
      <c r="EB26" s="695"/>
      <c r="EC26" s="697"/>
    </row>
    <row r="27" spans="2:133" ht="11.25" customHeight="1" x14ac:dyDescent="0.2">
      <c r="B27" s="658" t="s">
        <v>299</v>
      </c>
      <c r="C27" s="659"/>
      <c r="D27" s="659"/>
      <c r="E27" s="659"/>
      <c r="F27" s="659"/>
      <c r="G27" s="659"/>
      <c r="H27" s="659"/>
      <c r="I27" s="659"/>
      <c r="J27" s="659"/>
      <c r="K27" s="659"/>
      <c r="L27" s="659"/>
      <c r="M27" s="659"/>
      <c r="N27" s="659"/>
      <c r="O27" s="659"/>
      <c r="P27" s="659"/>
      <c r="Q27" s="660"/>
      <c r="R27" s="661">
        <v>863029</v>
      </c>
      <c r="S27" s="664"/>
      <c r="T27" s="664"/>
      <c r="U27" s="664"/>
      <c r="V27" s="664"/>
      <c r="W27" s="664"/>
      <c r="X27" s="664"/>
      <c r="Y27" s="665"/>
      <c r="Z27" s="723">
        <v>7.4</v>
      </c>
      <c r="AA27" s="723"/>
      <c r="AB27" s="723"/>
      <c r="AC27" s="723"/>
      <c r="AD27" s="724" t="s">
        <v>139</v>
      </c>
      <c r="AE27" s="724"/>
      <c r="AF27" s="724"/>
      <c r="AG27" s="724"/>
      <c r="AH27" s="724"/>
      <c r="AI27" s="724"/>
      <c r="AJ27" s="724"/>
      <c r="AK27" s="724"/>
      <c r="AL27" s="666" t="s">
        <v>229</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3155591</v>
      </c>
      <c r="BH27" s="664"/>
      <c r="BI27" s="664"/>
      <c r="BJ27" s="664"/>
      <c r="BK27" s="664"/>
      <c r="BL27" s="664"/>
      <c r="BM27" s="664"/>
      <c r="BN27" s="665"/>
      <c r="BO27" s="723">
        <v>100</v>
      </c>
      <c r="BP27" s="723"/>
      <c r="BQ27" s="723"/>
      <c r="BR27" s="723"/>
      <c r="BS27" s="669" t="s">
        <v>229</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1337166</v>
      </c>
      <c r="CS27" s="662"/>
      <c r="CT27" s="662"/>
      <c r="CU27" s="662"/>
      <c r="CV27" s="662"/>
      <c r="CW27" s="662"/>
      <c r="CX27" s="662"/>
      <c r="CY27" s="663"/>
      <c r="CZ27" s="666">
        <v>11.6</v>
      </c>
      <c r="DA27" s="695"/>
      <c r="DB27" s="695"/>
      <c r="DC27" s="696"/>
      <c r="DD27" s="669">
        <v>427757</v>
      </c>
      <c r="DE27" s="662"/>
      <c r="DF27" s="662"/>
      <c r="DG27" s="662"/>
      <c r="DH27" s="662"/>
      <c r="DI27" s="662"/>
      <c r="DJ27" s="662"/>
      <c r="DK27" s="663"/>
      <c r="DL27" s="669">
        <v>426587</v>
      </c>
      <c r="DM27" s="662"/>
      <c r="DN27" s="662"/>
      <c r="DO27" s="662"/>
      <c r="DP27" s="662"/>
      <c r="DQ27" s="662"/>
      <c r="DR27" s="662"/>
      <c r="DS27" s="662"/>
      <c r="DT27" s="662"/>
      <c r="DU27" s="662"/>
      <c r="DV27" s="663"/>
      <c r="DW27" s="666">
        <v>5.8</v>
      </c>
      <c r="DX27" s="695"/>
      <c r="DY27" s="695"/>
      <c r="DZ27" s="695"/>
      <c r="EA27" s="695"/>
      <c r="EB27" s="695"/>
      <c r="EC27" s="697"/>
    </row>
    <row r="28" spans="2:133" ht="11.25" customHeight="1" x14ac:dyDescent="0.2">
      <c r="B28" s="766" t="s">
        <v>302</v>
      </c>
      <c r="C28" s="767"/>
      <c r="D28" s="767"/>
      <c r="E28" s="767"/>
      <c r="F28" s="767"/>
      <c r="G28" s="767"/>
      <c r="H28" s="767"/>
      <c r="I28" s="767"/>
      <c r="J28" s="767"/>
      <c r="K28" s="767"/>
      <c r="L28" s="767"/>
      <c r="M28" s="767"/>
      <c r="N28" s="767"/>
      <c r="O28" s="767"/>
      <c r="P28" s="767"/>
      <c r="Q28" s="768"/>
      <c r="R28" s="661" t="s">
        <v>139</v>
      </c>
      <c r="S28" s="664"/>
      <c r="T28" s="664"/>
      <c r="U28" s="664"/>
      <c r="V28" s="664"/>
      <c r="W28" s="664"/>
      <c r="X28" s="664"/>
      <c r="Y28" s="665"/>
      <c r="Z28" s="723" t="s">
        <v>229</v>
      </c>
      <c r="AA28" s="723"/>
      <c r="AB28" s="723"/>
      <c r="AC28" s="723"/>
      <c r="AD28" s="724" t="s">
        <v>139</v>
      </c>
      <c r="AE28" s="724"/>
      <c r="AF28" s="724"/>
      <c r="AG28" s="724"/>
      <c r="AH28" s="724"/>
      <c r="AI28" s="724"/>
      <c r="AJ28" s="724"/>
      <c r="AK28" s="724"/>
      <c r="AL28" s="666" t="s">
        <v>139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1456179</v>
      </c>
      <c r="CS28" s="664"/>
      <c r="CT28" s="664"/>
      <c r="CU28" s="664"/>
      <c r="CV28" s="664"/>
      <c r="CW28" s="664"/>
      <c r="CX28" s="664"/>
      <c r="CY28" s="665"/>
      <c r="CZ28" s="666">
        <v>12.6</v>
      </c>
      <c r="DA28" s="695"/>
      <c r="DB28" s="695"/>
      <c r="DC28" s="696"/>
      <c r="DD28" s="669">
        <v>1424327</v>
      </c>
      <c r="DE28" s="664"/>
      <c r="DF28" s="664"/>
      <c r="DG28" s="664"/>
      <c r="DH28" s="664"/>
      <c r="DI28" s="664"/>
      <c r="DJ28" s="664"/>
      <c r="DK28" s="665"/>
      <c r="DL28" s="669">
        <v>1424327</v>
      </c>
      <c r="DM28" s="664"/>
      <c r="DN28" s="664"/>
      <c r="DO28" s="664"/>
      <c r="DP28" s="664"/>
      <c r="DQ28" s="664"/>
      <c r="DR28" s="664"/>
      <c r="DS28" s="664"/>
      <c r="DT28" s="664"/>
      <c r="DU28" s="664"/>
      <c r="DV28" s="665"/>
      <c r="DW28" s="666">
        <v>19.399999999999999</v>
      </c>
      <c r="DX28" s="695"/>
      <c r="DY28" s="695"/>
      <c r="DZ28" s="695"/>
      <c r="EA28" s="695"/>
      <c r="EB28" s="695"/>
      <c r="EC28" s="697"/>
    </row>
    <row r="29" spans="2:133" ht="11.25" customHeight="1" x14ac:dyDescent="0.2">
      <c r="B29" s="658" t="s">
        <v>304</v>
      </c>
      <c r="C29" s="659"/>
      <c r="D29" s="659"/>
      <c r="E29" s="659"/>
      <c r="F29" s="659"/>
      <c r="G29" s="659"/>
      <c r="H29" s="659"/>
      <c r="I29" s="659"/>
      <c r="J29" s="659"/>
      <c r="K29" s="659"/>
      <c r="L29" s="659"/>
      <c r="M29" s="659"/>
      <c r="N29" s="659"/>
      <c r="O29" s="659"/>
      <c r="P29" s="659"/>
      <c r="Q29" s="660"/>
      <c r="R29" s="661">
        <v>771939</v>
      </c>
      <c r="S29" s="664"/>
      <c r="T29" s="664"/>
      <c r="U29" s="664"/>
      <c r="V29" s="664"/>
      <c r="W29" s="664"/>
      <c r="X29" s="664"/>
      <c r="Y29" s="665"/>
      <c r="Z29" s="723">
        <v>6.6</v>
      </c>
      <c r="AA29" s="723"/>
      <c r="AB29" s="723"/>
      <c r="AC29" s="723"/>
      <c r="AD29" s="724" t="s">
        <v>139</v>
      </c>
      <c r="AE29" s="724"/>
      <c r="AF29" s="724"/>
      <c r="AG29" s="724"/>
      <c r="AH29" s="724"/>
      <c r="AI29" s="724"/>
      <c r="AJ29" s="724"/>
      <c r="AK29" s="724"/>
      <c r="AL29" s="666" t="s">
        <v>229</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70</v>
      </c>
      <c r="CG29" s="702"/>
      <c r="CH29" s="702"/>
      <c r="CI29" s="702"/>
      <c r="CJ29" s="702"/>
      <c r="CK29" s="702"/>
      <c r="CL29" s="702"/>
      <c r="CM29" s="702"/>
      <c r="CN29" s="702"/>
      <c r="CO29" s="702"/>
      <c r="CP29" s="702"/>
      <c r="CQ29" s="703"/>
      <c r="CR29" s="661">
        <v>1456051</v>
      </c>
      <c r="CS29" s="662"/>
      <c r="CT29" s="662"/>
      <c r="CU29" s="662"/>
      <c r="CV29" s="662"/>
      <c r="CW29" s="662"/>
      <c r="CX29" s="662"/>
      <c r="CY29" s="663"/>
      <c r="CZ29" s="666">
        <v>12.6</v>
      </c>
      <c r="DA29" s="695"/>
      <c r="DB29" s="695"/>
      <c r="DC29" s="696"/>
      <c r="DD29" s="669">
        <v>1424199</v>
      </c>
      <c r="DE29" s="662"/>
      <c r="DF29" s="662"/>
      <c r="DG29" s="662"/>
      <c r="DH29" s="662"/>
      <c r="DI29" s="662"/>
      <c r="DJ29" s="662"/>
      <c r="DK29" s="663"/>
      <c r="DL29" s="669">
        <v>1424199</v>
      </c>
      <c r="DM29" s="662"/>
      <c r="DN29" s="662"/>
      <c r="DO29" s="662"/>
      <c r="DP29" s="662"/>
      <c r="DQ29" s="662"/>
      <c r="DR29" s="662"/>
      <c r="DS29" s="662"/>
      <c r="DT29" s="662"/>
      <c r="DU29" s="662"/>
      <c r="DV29" s="663"/>
      <c r="DW29" s="666">
        <v>19.399999999999999</v>
      </c>
      <c r="DX29" s="695"/>
      <c r="DY29" s="695"/>
      <c r="DZ29" s="695"/>
      <c r="EA29" s="695"/>
      <c r="EB29" s="695"/>
      <c r="EC29" s="697"/>
    </row>
    <row r="30" spans="2:133" ht="11.25" customHeight="1" x14ac:dyDescent="0.2">
      <c r="B30" s="658" t="s">
        <v>308</v>
      </c>
      <c r="C30" s="659"/>
      <c r="D30" s="659"/>
      <c r="E30" s="659"/>
      <c r="F30" s="659"/>
      <c r="G30" s="659"/>
      <c r="H30" s="659"/>
      <c r="I30" s="659"/>
      <c r="J30" s="659"/>
      <c r="K30" s="659"/>
      <c r="L30" s="659"/>
      <c r="M30" s="659"/>
      <c r="N30" s="659"/>
      <c r="O30" s="659"/>
      <c r="P30" s="659"/>
      <c r="Q30" s="660"/>
      <c r="R30" s="661">
        <v>69753</v>
      </c>
      <c r="S30" s="664"/>
      <c r="T30" s="664"/>
      <c r="U30" s="664"/>
      <c r="V30" s="664"/>
      <c r="W30" s="664"/>
      <c r="X30" s="664"/>
      <c r="Y30" s="665"/>
      <c r="Z30" s="723">
        <v>0.6</v>
      </c>
      <c r="AA30" s="723"/>
      <c r="AB30" s="723"/>
      <c r="AC30" s="723"/>
      <c r="AD30" s="724">
        <v>16674</v>
      </c>
      <c r="AE30" s="724"/>
      <c r="AF30" s="724"/>
      <c r="AG30" s="724"/>
      <c r="AH30" s="724"/>
      <c r="AI30" s="724"/>
      <c r="AJ30" s="724"/>
      <c r="AK30" s="724"/>
      <c r="AL30" s="666">
        <v>0.2</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99.3</v>
      </c>
      <c r="BH30" s="742"/>
      <c r="BI30" s="742"/>
      <c r="BJ30" s="742"/>
      <c r="BK30" s="742"/>
      <c r="BL30" s="742"/>
      <c r="BM30" s="743">
        <v>96.1</v>
      </c>
      <c r="BN30" s="742"/>
      <c r="BO30" s="742"/>
      <c r="BP30" s="742"/>
      <c r="BQ30" s="744"/>
      <c r="BR30" s="741">
        <v>99.1</v>
      </c>
      <c r="BS30" s="742"/>
      <c r="BT30" s="742"/>
      <c r="BU30" s="742"/>
      <c r="BV30" s="742"/>
      <c r="BW30" s="742"/>
      <c r="BX30" s="743">
        <v>95.2</v>
      </c>
      <c r="BY30" s="742"/>
      <c r="BZ30" s="742"/>
      <c r="CA30" s="742"/>
      <c r="CB30" s="744"/>
      <c r="CD30" s="747"/>
      <c r="CE30" s="748"/>
      <c r="CF30" s="705" t="s">
        <v>311</v>
      </c>
      <c r="CG30" s="702"/>
      <c r="CH30" s="702"/>
      <c r="CI30" s="702"/>
      <c r="CJ30" s="702"/>
      <c r="CK30" s="702"/>
      <c r="CL30" s="702"/>
      <c r="CM30" s="702"/>
      <c r="CN30" s="702"/>
      <c r="CO30" s="702"/>
      <c r="CP30" s="702"/>
      <c r="CQ30" s="703"/>
      <c r="CR30" s="661">
        <v>1326807</v>
      </c>
      <c r="CS30" s="664"/>
      <c r="CT30" s="664"/>
      <c r="CU30" s="664"/>
      <c r="CV30" s="664"/>
      <c r="CW30" s="664"/>
      <c r="CX30" s="664"/>
      <c r="CY30" s="665"/>
      <c r="CZ30" s="666">
        <v>11.5</v>
      </c>
      <c r="DA30" s="695"/>
      <c r="DB30" s="695"/>
      <c r="DC30" s="696"/>
      <c r="DD30" s="669">
        <v>1294955</v>
      </c>
      <c r="DE30" s="664"/>
      <c r="DF30" s="664"/>
      <c r="DG30" s="664"/>
      <c r="DH30" s="664"/>
      <c r="DI30" s="664"/>
      <c r="DJ30" s="664"/>
      <c r="DK30" s="665"/>
      <c r="DL30" s="669">
        <v>1294955</v>
      </c>
      <c r="DM30" s="664"/>
      <c r="DN30" s="664"/>
      <c r="DO30" s="664"/>
      <c r="DP30" s="664"/>
      <c r="DQ30" s="664"/>
      <c r="DR30" s="664"/>
      <c r="DS30" s="664"/>
      <c r="DT30" s="664"/>
      <c r="DU30" s="664"/>
      <c r="DV30" s="665"/>
      <c r="DW30" s="666">
        <v>17.7</v>
      </c>
      <c r="DX30" s="695"/>
      <c r="DY30" s="695"/>
      <c r="DZ30" s="695"/>
      <c r="EA30" s="695"/>
      <c r="EB30" s="695"/>
      <c r="EC30" s="697"/>
    </row>
    <row r="31" spans="2:133" ht="11.25" customHeight="1" x14ac:dyDescent="0.2">
      <c r="B31" s="658" t="s">
        <v>312</v>
      </c>
      <c r="C31" s="659"/>
      <c r="D31" s="659"/>
      <c r="E31" s="659"/>
      <c r="F31" s="659"/>
      <c r="G31" s="659"/>
      <c r="H31" s="659"/>
      <c r="I31" s="659"/>
      <c r="J31" s="659"/>
      <c r="K31" s="659"/>
      <c r="L31" s="659"/>
      <c r="M31" s="659"/>
      <c r="N31" s="659"/>
      <c r="O31" s="659"/>
      <c r="P31" s="659"/>
      <c r="Q31" s="660"/>
      <c r="R31" s="661">
        <v>162518</v>
      </c>
      <c r="S31" s="664"/>
      <c r="T31" s="664"/>
      <c r="U31" s="664"/>
      <c r="V31" s="664"/>
      <c r="W31" s="664"/>
      <c r="X31" s="664"/>
      <c r="Y31" s="665"/>
      <c r="Z31" s="723">
        <v>1.4</v>
      </c>
      <c r="AA31" s="723"/>
      <c r="AB31" s="723"/>
      <c r="AC31" s="723"/>
      <c r="AD31" s="724" t="s">
        <v>139</v>
      </c>
      <c r="AE31" s="724"/>
      <c r="AF31" s="724"/>
      <c r="AG31" s="724"/>
      <c r="AH31" s="724"/>
      <c r="AI31" s="724"/>
      <c r="AJ31" s="724"/>
      <c r="AK31" s="724"/>
      <c r="AL31" s="666" t="s">
        <v>139</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99.6</v>
      </c>
      <c r="BH31" s="662"/>
      <c r="BI31" s="662"/>
      <c r="BJ31" s="662"/>
      <c r="BK31" s="662"/>
      <c r="BL31" s="662"/>
      <c r="BM31" s="667">
        <v>97.4</v>
      </c>
      <c r="BN31" s="740"/>
      <c r="BO31" s="740"/>
      <c r="BP31" s="740"/>
      <c r="BQ31" s="701"/>
      <c r="BR31" s="739">
        <v>99.2</v>
      </c>
      <c r="BS31" s="662"/>
      <c r="BT31" s="662"/>
      <c r="BU31" s="662"/>
      <c r="BV31" s="662"/>
      <c r="BW31" s="662"/>
      <c r="BX31" s="667">
        <v>96.4</v>
      </c>
      <c r="BY31" s="740"/>
      <c r="BZ31" s="740"/>
      <c r="CA31" s="740"/>
      <c r="CB31" s="701"/>
      <c r="CD31" s="747"/>
      <c r="CE31" s="748"/>
      <c r="CF31" s="705" t="s">
        <v>315</v>
      </c>
      <c r="CG31" s="702"/>
      <c r="CH31" s="702"/>
      <c r="CI31" s="702"/>
      <c r="CJ31" s="702"/>
      <c r="CK31" s="702"/>
      <c r="CL31" s="702"/>
      <c r="CM31" s="702"/>
      <c r="CN31" s="702"/>
      <c r="CO31" s="702"/>
      <c r="CP31" s="702"/>
      <c r="CQ31" s="703"/>
      <c r="CR31" s="661">
        <v>129244</v>
      </c>
      <c r="CS31" s="662"/>
      <c r="CT31" s="662"/>
      <c r="CU31" s="662"/>
      <c r="CV31" s="662"/>
      <c r="CW31" s="662"/>
      <c r="CX31" s="662"/>
      <c r="CY31" s="663"/>
      <c r="CZ31" s="666">
        <v>1.1000000000000001</v>
      </c>
      <c r="DA31" s="695"/>
      <c r="DB31" s="695"/>
      <c r="DC31" s="696"/>
      <c r="DD31" s="669">
        <v>129244</v>
      </c>
      <c r="DE31" s="662"/>
      <c r="DF31" s="662"/>
      <c r="DG31" s="662"/>
      <c r="DH31" s="662"/>
      <c r="DI31" s="662"/>
      <c r="DJ31" s="662"/>
      <c r="DK31" s="663"/>
      <c r="DL31" s="669">
        <v>129244</v>
      </c>
      <c r="DM31" s="662"/>
      <c r="DN31" s="662"/>
      <c r="DO31" s="662"/>
      <c r="DP31" s="662"/>
      <c r="DQ31" s="662"/>
      <c r="DR31" s="662"/>
      <c r="DS31" s="662"/>
      <c r="DT31" s="662"/>
      <c r="DU31" s="662"/>
      <c r="DV31" s="663"/>
      <c r="DW31" s="666">
        <v>1.8</v>
      </c>
      <c r="DX31" s="695"/>
      <c r="DY31" s="695"/>
      <c r="DZ31" s="695"/>
      <c r="EA31" s="695"/>
      <c r="EB31" s="695"/>
      <c r="EC31" s="697"/>
    </row>
    <row r="32" spans="2:133" ht="11.25" customHeight="1" x14ac:dyDescent="0.2">
      <c r="B32" s="658" t="s">
        <v>316</v>
      </c>
      <c r="C32" s="659"/>
      <c r="D32" s="659"/>
      <c r="E32" s="659"/>
      <c r="F32" s="659"/>
      <c r="G32" s="659"/>
      <c r="H32" s="659"/>
      <c r="I32" s="659"/>
      <c r="J32" s="659"/>
      <c r="K32" s="659"/>
      <c r="L32" s="659"/>
      <c r="M32" s="659"/>
      <c r="N32" s="659"/>
      <c r="O32" s="659"/>
      <c r="P32" s="659"/>
      <c r="Q32" s="660"/>
      <c r="R32" s="661">
        <v>316186</v>
      </c>
      <c r="S32" s="664"/>
      <c r="T32" s="664"/>
      <c r="U32" s="664"/>
      <c r="V32" s="664"/>
      <c r="W32" s="664"/>
      <c r="X32" s="664"/>
      <c r="Y32" s="665"/>
      <c r="Z32" s="723">
        <v>2.7</v>
      </c>
      <c r="AA32" s="723"/>
      <c r="AB32" s="723"/>
      <c r="AC32" s="723"/>
      <c r="AD32" s="724" t="s">
        <v>179</v>
      </c>
      <c r="AE32" s="724"/>
      <c r="AF32" s="724"/>
      <c r="AG32" s="724"/>
      <c r="AH32" s="724"/>
      <c r="AI32" s="724"/>
      <c r="AJ32" s="724"/>
      <c r="AK32" s="724"/>
      <c r="AL32" s="666" t="s">
        <v>179</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99.1</v>
      </c>
      <c r="BH32" s="677"/>
      <c r="BI32" s="677"/>
      <c r="BJ32" s="677"/>
      <c r="BK32" s="677"/>
      <c r="BL32" s="677"/>
      <c r="BM32" s="721">
        <v>94.7</v>
      </c>
      <c r="BN32" s="677"/>
      <c r="BO32" s="677"/>
      <c r="BP32" s="677"/>
      <c r="BQ32" s="714"/>
      <c r="BR32" s="738">
        <v>98.9</v>
      </c>
      <c r="BS32" s="677"/>
      <c r="BT32" s="677"/>
      <c r="BU32" s="677"/>
      <c r="BV32" s="677"/>
      <c r="BW32" s="677"/>
      <c r="BX32" s="721">
        <v>93.7</v>
      </c>
      <c r="BY32" s="677"/>
      <c r="BZ32" s="677"/>
      <c r="CA32" s="677"/>
      <c r="CB32" s="714"/>
      <c r="CD32" s="749"/>
      <c r="CE32" s="750"/>
      <c r="CF32" s="705" t="s">
        <v>318</v>
      </c>
      <c r="CG32" s="702"/>
      <c r="CH32" s="702"/>
      <c r="CI32" s="702"/>
      <c r="CJ32" s="702"/>
      <c r="CK32" s="702"/>
      <c r="CL32" s="702"/>
      <c r="CM32" s="702"/>
      <c r="CN32" s="702"/>
      <c r="CO32" s="702"/>
      <c r="CP32" s="702"/>
      <c r="CQ32" s="703"/>
      <c r="CR32" s="661">
        <v>128</v>
      </c>
      <c r="CS32" s="664"/>
      <c r="CT32" s="664"/>
      <c r="CU32" s="664"/>
      <c r="CV32" s="664"/>
      <c r="CW32" s="664"/>
      <c r="CX32" s="664"/>
      <c r="CY32" s="665"/>
      <c r="CZ32" s="666">
        <v>0</v>
      </c>
      <c r="DA32" s="695"/>
      <c r="DB32" s="695"/>
      <c r="DC32" s="696"/>
      <c r="DD32" s="669">
        <v>128</v>
      </c>
      <c r="DE32" s="664"/>
      <c r="DF32" s="664"/>
      <c r="DG32" s="664"/>
      <c r="DH32" s="664"/>
      <c r="DI32" s="664"/>
      <c r="DJ32" s="664"/>
      <c r="DK32" s="665"/>
      <c r="DL32" s="669">
        <v>128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319</v>
      </c>
      <c r="C33" s="659"/>
      <c r="D33" s="659"/>
      <c r="E33" s="659"/>
      <c r="F33" s="659"/>
      <c r="G33" s="659"/>
      <c r="H33" s="659"/>
      <c r="I33" s="659"/>
      <c r="J33" s="659"/>
      <c r="K33" s="659"/>
      <c r="L33" s="659"/>
      <c r="M33" s="659"/>
      <c r="N33" s="659"/>
      <c r="O33" s="659"/>
      <c r="P33" s="659"/>
      <c r="Q33" s="660"/>
      <c r="R33" s="661">
        <v>224832</v>
      </c>
      <c r="S33" s="664"/>
      <c r="T33" s="664"/>
      <c r="U33" s="664"/>
      <c r="V33" s="664"/>
      <c r="W33" s="664"/>
      <c r="X33" s="664"/>
      <c r="Y33" s="665"/>
      <c r="Z33" s="723">
        <v>1.9</v>
      </c>
      <c r="AA33" s="723"/>
      <c r="AB33" s="723"/>
      <c r="AC33" s="723"/>
      <c r="AD33" s="724" t="s">
        <v>179</v>
      </c>
      <c r="AE33" s="724"/>
      <c r="AF33" s="724"/>
      <c r="AG33" s="724"/>
      <c r="AH33" s="724"/>
      <c r="AI33" s="724"/>
      <c r="AJ33" s="724"/>
      <c r="AK33" s="724"/>
      <c r="AL33" s="666" t="s">
        <v>229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4980452</v>
      </c>
      <c r="CS33" s="662"/>
      <c r="CT33" s="662"/>
      <c r="CU33" s="662"/>
      <c r="CV33" s="662"/>
      <c r="CW33" s="662"/>
      <c r="CX33" s="662"/>
      <c r="CY33" s="663"/>
      <c r="CZ33" s="666">
        <v>43.2</v>
      </c>
      <c r="DA33" s="695"/>
      <c r="DB33" s="695"/>
      <c r="DC33" s="696"/>
      <c r="DD33" s="669">
        <v>3881368</v>
      </c>
      <c r="DE33" s="662"/>
      <c r="DF33" s="662"/>
      <c r="DG33" s="662"/>
      <c r="DH33" s="662"/>
      <c r="DI33" s="662"/>
      <c r="DJ33" s="662"/>
      <c r="DK33" s="663"/>
      <c r="DL33" s="669">
        <v>3080351</v>
      </c>
      <c r="DM33" s="662"/>
      <c r="DN33" s="662"/>
      <c r="DO33" s="662"/>
      <c r="DP33" s="662"/>
      <c r="DQ33" s="662"/>
      <c r="DR33" s="662"/>
      <c r="DS33" s="662"/>
      <c r="DT33" s="662"/>
      <c r="DU33" s="662"/>
      <c r="DV33" s="663"/>
      <c r="DW33" s="666">
        <v>42</v>
      </c>
      <c r="DX33" s="695"/>
      <c r="DY33" s="695"/>
      <c r="DZ33" s="695"/>
      <c r="EA33" s="695"/>
      <c r="EB33" s="695"/>
      <c r="EC33" s="697"/>
    </row>
    <row r="34" spans="2:133" ht="11.25" customHeight="1" x14ac:dyDescent="0.2">
      <c r="B34" s="658" t="s">
        <v>321</v>
      </c>
      <c r="C34" s="659"/>
      <c r="D34" s="659"/>
      <c r="E34" s="659"/>
      <c r="F34" s="659"/>
      <c r="G34" s="659"/>
      <c r="H34" s="659"/>
      <c r="I34" s="659"/>
      <c r="J34" s="659"/>
      <c r="K34" s="659"/>
      <c r="L34" s="659"/>
      <c r="M34" s="659"/>
      <c r="N34" s="659"/>
      <c r="O34" s="659"/>
      <c r="P34" s="659"/>
      <c r="Q34" s="660"/>
      <c r="R34" s="661">
        <v>202106</v>
      </c>
      <c r="S34" s="664"/>
      <c r="T34" s="664"/>
      <c r="U34" s="664"/>
      <c r="V34" s="664"/>
      <c r="W34" s="664"/>
      <c r="X34" s="664"/>
      <c r="Y34" s="665"/>
      <c r="Z34" s="723">
        <v>1.7</v>
      </c>
      <c r="AA34" s="723"/>
      <c r="AB34" s="723"/>
      <c r="AC34" s="723"/>
      <c r="AD34" s="724">
        <v>163</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1965770</v>
      </c>
      <c r="CS34" s="664"/>
      <c r="CT34" s="664"/>
      <c r="CU34" s="664"/>
      <c r="CV34" s="664"/>
      <c r="CW34" s="664"/>
      <c r="CX34" s="664"/>
      <c r="CY34" s="665"/>
      <c r="CZ34" s="666">
        <v>17</v>
      </c>
      <c r="DA34" s="695"/>
      <c r="DB34" s="695"/>
      <c r="DC34" s="696"/>
      <c r="DD34" s="669">
        <v>1337931</v>
      </c>
      <c r="DE34" s="664"/>
      <c r="DF34" s="664"/>
      <c r="DG34" s="664"/>
      <c r="DH34" s="664"/>
      <c r="DI34" s="664"/>
      <c r="DJ34" s="664"/>
      <c r="DK34" s="665"/>
      <c r="DL34" s="669">
        <v>1170494</v>
      </c>
      <c r="DM34" s="664"/>
      <c r="DN34" s="664"/>
      <c r="DO34" s="664"/>
      <c r="DP34" s="664"/>
      <c r="DQ34" s="664"/>
      <c r="DR34" s="664"/>
      <c r="DS34" s="664"/>
      <c r="DT34" s="664"/>
      <c r="DU34" s="664"/>
      <c r="DV34" s="665"/>
      <c r="DW34" s="666">
        <v>16</v>
      </c>
      <c r="DX34" s="695"/>
      <c r="DY34" s="695"/>
      <c r="DZ34" s="695"/>
      <c r="EA34" s="695"/>
      <c r="EB34" s="695"/>
      <c r="EC34" s="697"/>
    </row>
    <row r="35" spans="2:133" ht="11.25" customHeight="1" x14ac:dyDescent="0.2">
      <c r="B35" s="658" t="s">
        <v>325</v>
      </c>
      <c r="C35" s="659"/>
      <c r="D35" s="659"/>
      <c r="E35" s="659"/>
      <c r="F35" s="659"/>
      <c r="G35" s="659"/>
      <c r="H35" s="659"/>
      <c r="I35" s="659"/>
      <c r="J35" s="659"/>
      <c r="K35" s="659"/>
      <c r="L35" s="659"/>
      <c r="M35" s="659"/>
      <c r="N35" s="659"/>
      <c r="O35" s="659"/>
      <c r="P35" s="659"/>
      <c r="Q35" s="660"/>
      <c r="R35" s="661">
        <v>926504</v>
      </c>
      <c r="S35" s="664"/>
      <c r="T35" s="664"/>
      <c r="U35" s="664"/>
      <c r="V35" s="664"/>
      <c r="W35" s="664"/>
      <c r="X35" s="664"/>
      <c r="Y35" s="665"/>
      <c r="Z35" s="723">
        <v>7.9</v>
      </c>
      <c r="AA35" s="723"/>
      <c r="AB35" s="723"/>
      <c r="AC35" s="723"/>
      <c r="AD35" s="724" t="s">
        <v>229</v>
      </c>
      <c r="AE35" s="724"/>
      <c r="AF35" s="724"/>
      <c r="AG35" s="724"/>
      <c r="AH35" s="724"/>
      <c r="AI35" s="724"/>
      <c r="AJ35" s="724"/>
      <c r="AK35" s="724"/>
      <c r="AL35" s="666" t="s">
        <v>229</v>
      </c>
      <c r="AM35" s="667"/>
      <c r="AN35" s="667"/>
      <c r="AO35" s="725"/>
      <c r="AP35" s="234"/>
      <c r="AQ35" s="729" t="s">
        <v>326</v>
      </c>
      <c r="AR35" s="730"/>
      <c r="AS35" s="730"/>
      <c r="AT35" s="730"/>
      <c r="AU35" s="730"/>
      <c r="AV35" s="730"/>
      <c r="AW35" s="730"/>
      <c r="AX35" s="730"/>
      <c r="AY35" s="731"/>
      <c r="AZ35" s="726">
        <v>1642429</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88504</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36632</v>
      </c>
      <c r="CS35" s="662"/>
      <c r="CT35" s="662"/>
      <c r="CU35" s="662"/>
      <c r="CV35" s="662"/>
      <c r="CW35" s="662"/>
      <c r="CX35" s="662"/>
      <c r="CY35" s="663"/>
      <c r="CZ35" s="666">
        <v>0.3</v>
      </c>
      <c r="DA35" s="695"/>
      <c r="DB35" s="695"/>
      <c r="DC35" s="696"/>
      <c r="DD35" s="669">
        <v>21848</v>
      </c>
      <c r="DE35" s="662"/>
      <c r="DF35" s="662"/>
      <c r="DG35" s="662"/>
      <c r="DH35" s="662"/>
      <c r="DI35" s="662"/>
      <c r="DJ35" s="662"/>
      <c r="DK35" s="663"/>
      <c r="DL35" s="669">
        <v>13082</v>
      </c>
      <c r="DM35" s="662"/>
      <c r="DN35" s="662"/>
      <c r="DO35" s="662"/>
      <c r="DP35" s="662"/>
      <c r="DQ35" s="662"/>
      <c r="DR35" s="662"/>
      <c r="DS35" s="662"/>
      <c r="DT35" s="662"/>
      <c r="DU35" s="662"/>
      <c r="DV35" s="663"/>
      <c r="DW35" s="666">
        <v>0.2</v>
      </c>
      <c r="DX35" s="695"/>
      <c r="DY35" s="695"/>
      <c r="DZ35" s="695"/>
      <c r="EA35" s="695"/>
      <c r="EB35" s="695"/>
      <c r="EC35" s="697"/>
    </row>
    <row r="36" spans="2:133" ht="11.25" customHeight="1" x14ac:dyDescent="0.2">
      <c r="B36" s="658" t="s">
        <v>329</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139</v>
      </c>
      <c r="AA36" s="723"/>
      <c r="AB36" s="723"/>
      <c r="AC36" s="723"/>
      <c r="AD36" s="724" t="s">
        <v>139</v>
      </c>
      <c r="AE36" s="724"/>
      <c r="AF36" s="724"/>
      <c r="AG36" s="724"/>
      <c r="AH36" s="724"/>
      <c r="AI36" s="724"/>
      <c r="AJ36" s="724"/>
      <c r="AK36" s="724"/>
      <c r="AL36" s="666" t="s">
        <v>179</v>
      </c>
      <c r="AM36" s="667"/>
      <c r="AN36" s="667"/>
      <c r="AO36" s="725"/>
      <c r="AQ36" s="698" t="s">
        <v>330</v>
      </c>
      <c r="AR36" s="699"/>
      <c r="AS36" s="699"/>
      <c r="AT36" s="699"/>
      <c r="AU36" s="699"/>
      <c r="AV36" s="699"/>
      <c r="AW36" s="699"/>
      <c r="AX36" s="699"/>
      <c r="AY36" s="700"/>
      <c r="AZ36" s="661">
        <v>368961</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42664</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1080503</v>
      </c>
      <c r="CS36" s="664"/>
      <c r="CT36" s="664"/>
      <c r="CU36" s="664"/>
      <c r="CV36" s="664"/>
      <c r="CW36" s="664"/>
      <c r="CX36" s="664"/>
      <c r="CY36" s="665"/>
      <c r="CZ36" s="666">
        <v>9.4</v>
      </c>
      <c r="DA36" s="695"/>
      <c r="DB36" s="695"/>
      <c r="DC36" s="696"/>
      <c r="DD36" s="669">
        <v>913192</v>
      </c>
      <c r="DE36" s="664"/>
      <c r="DF36" s="664"/>
      <c r="DG36" s="664"/>
      <c r="DH36" s="664"/>
      <c r="DI36" s="664"/>
      <c r="DJ36" s="664"/>
      <c r="DK36" s="665"/>
      <c r="DL36" s="669">
        <v>744104</v>
      </c>
      <c r="DM36" s="664"/>
      <c r="DN36" s="664"/>
      <c r="DO36" s="664"/>
      <c r="DP36" s="664"/>
      <c r="DQ36" s="664"/>
      <c r="DR36" s="664"/>
      <c r="DS36" s="664"/>
      <c r="DT36" s="664"/>
      <c r="DU36" s="664"/>
      <c r="DV36" s="665"/>
      <c r="DW36" s="666">
        <v>10.1</v>
      </c>
      <c r="DX36" s="695"/>
      <c r="DY36" s="695"/>
      <c r="DZ36" s="695"/>
      <c r="EA36" s="695"/>
      <c r="EB36" s="695"/>
      <c r="EC36" s="697"/>
    </row>
    <row r="37" spans="2:133" ht="11.25" customHeight="1" x14ac:dyDescent="0.2">
      <c r="B37" s="658" t="s">
        <v>333</v>
      </c>
      <c r="C37" s="659"/>
      <c r="D37" s="659"/>
      <c r="E37" s="659"/>
      <c r="F37" s="659"/>
      <c r="G37" s="659"/>
      <c r="H37" s="659"/>
      <c r="I37" s="659"/>
      <c r="J37" s="659"/>
      <c r="K37" s="659"/>
      <c r="L37" s="659"/>
      <c r="M37" s="659"/>
      <c r="N37" s="659"/>
      <c r="O37" s="659"/>
      <c r="P37" s="659"/>
      <c r="Q37" s="660"/>
      <c r="R37" s="661">
        <v>398904</v>
      </c>
      <c r="S37" s="664"/>
      <c r="T37" s="664"/>
      <c r="U37" s="664"/>
      <c r="V37" s="664"/>
      <c r="W37" s="664"/>
      <c r="X37" s="664"/>
      <c r="Y37" s="665"/>
      <c r="Z37" s="723">
        <v>3.4</v>
      </c>
      <c r="AA37" s="723"/>
      <c r="AB37" s="723"/>
      <c r="AC37" s="723"/>
      <c r="AD37" s="724" t="s">
        <v>139</v>
      </c>
      <c r="AE37" s="724"/>
      <c r="AF37" s="724"/>
      <c r="AG37" s="724"/>
      <c r="AH37" s="724"/>
      <c r="AI37" s="724"/>
      <c r="AJ37" s="724"/>
      <c r="AK37" s="724"/>
      <c r="AL37" s="666" t="s">
        <v>229</v>
      </c>
      <c r="AM37" s="667"/>
      <c r="AN37" s="667"/>
      <c r="AO37" s="725"/>
      <c r="AQ37" s="698" t="s">
        <v>334</v>
      </c>
      <c r="AR37" s="699"/>
      <c r="AS37" s="699"/>
      <c r="AT37" s="699"/>
      <c r="AU37" s="699"/>
      <c r="AV37" s="699"/>
      <c r="AW37" s="699"/>
      <c r="AX37" s="699"/>
      <c r="AY37" s="700"/>
      <c r="AZ37" s="661">
        <v>97053</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4086</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348950</v>
      </c>
      <c r="CS37" s="662"/>
      <c r="CT37" s="662"/>
      <c r="CU37" s="662"/>
      <c r="CV37" s="662"/>
      <c r="CW37" s="662"/>
      <c r="CX37" s="662"/>
      <c r="CY37" s="663"/>
      <c r="CZ37" s="666">
        <v>3</v>
      </c>
      <c r="DA37" s="695"/>
      <c r="DB37" s="695"/>
      <c r="DC37" s="696"/>
      <c r="DD37" s="669">
        <v>345099</v>
      </c>
      <c r="DE37" s="662"/>
      <c r="DF37" s="662"/>
      <c r="DG37" s="662"/>
      <c r="DH37" s="662"/>
      <c r="DI37" s="662"/>
      <c r="DJ37" s="662"/>
      <c r="DK37" s="663"/>
      <c r="DL37" s="669">
        <v>345099</v>
      </c>
      <c r="DM37" s="662"/>
      <c r="DN37" s="662"/>
      <c r="DO37" s="662"/>
      <c r="DP37" s="662"/>
      <c r="DQ37" s="662"/>
      <c r="DR37" s="662"/>
      <c r="DS37" s="662"/>
      <c r="DT37" s="662"/>
      <c r="DU37" s="662"/>
      <c r="DV37" s="663"/>
      <c r="DW37" s="666">
        <v>4.7</v>
      </c>
      <c r="DX37" s="695"/>
      <c r="DY37" s="695"/>
      <c r="DZ37" s="695"/>
      <c r="EA37" s="695"/>
      <c r="EB37" s="695"/>
      <c r="EC37" s="697"/>
    </row>
    <row r="38" spans="2:133" ht="11.25" customHeight="1" x14ac:dyDescent="0.2">
      <c r="B38" s="673" t="s">
        <v>337</v>
      </c>
      <c r="C38" s="674"/>
      <c r="D38" s="674"/>
      <c r="E38" s="674"/>
      <c r="F38" s="674"/>
      <c r="G38" s="674"/>
      <c r="H38" s="674"/>
      <c r="I38" s="674"/>
      <c r="J38" s="674"/>
      <c r="K38" s="674"/>
      <c r="L38" s="674"/>
      <c r="M38" s="674"/>
      <c r="N38" s="674"/>
      <c r="O38" s="674"/>
      <c r="P38" s="674"/>
      <c r="Q38" s="675"/>
      <c r="R38" s="676">
        <v>11686712</v>
      </c>
      <c r="S38" s="713"/>
      <c r="T38" s="713"/>
      <c r="U38" s="713"/>
      <c r="V38" s="713"/>
      <c r="W38" s="713"/>
      <c r="X38" s="713"/>
      <c r="Y38" s="718"/>
      <c r="Z38" s="719">
        <v>100</v>
      </c>
      <c r="AA38" s="719"/>
      <c r="AB38" s="719"/>
      <c r="AC38" s="719"/>
      <c r="AD38" s="720">
        <v>6932652</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22384</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6293</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1540432</v>
      </c>
      <c r="CS38" s="664"/>
      <c r="CT38" s="664"/>
      <c r="CU38" s="664"/>
      <c r="CV38" s="664"/>
      <c r="CW38" s="664"/>
      <c r="CX38" s="664"/>
      <c r="CY38" s="665"/>
      <c r="CZ38" s="666">
        <v>13.4</v>
      </c>
      <c r="DA38" s="695"/>
      <c r="DB38" s="695"/>
      <c r="DC38" s="696"/>
      <c r="DD38" s="669">
        <v>1329710</v>
      </c>
      <c r="DE38" s="664"/>
      <c r="DF38" s="664"/>
      <c r="DG38" s="664"/>
      <c r="DH38" s="664"/>
      <c r="DI38" s="664"/>
      <c r="DJ38" s="664"/>
      <c r="DK38" s="665"/>
      <c r="DL38" s="669">
        <v>1152671</v>
      </c>
      <c r="DM38" s="664"/>
      <c r="DN38" s="664"/>
      <c r="DO38" s="664"/>
      <c r="DP38" s="664"/>
      <c r="DQ38" s="664"/>
      <c r="DR38" s="664"/>
      <c r="DS38" s="664"/>
      <c r="DT38" s="664"/>
      <c r="DU38" s="664"/>
      <c r="DV38" s="665"/>
      <c r="DW38" s="666">
        <v>15.7</v>
      </c>
      <c r="DX38" s="695"/>
      <c r="DY38" s="695"/>
      <c r="DZ38" s="695"/>
      <c r="EA38" s="695"/>
      <c r="EB38" s="695"/>
      <c r="EC38" s="697"/>
    </row>
    <row r="39" spans="2:133" ht="11.25" customHeight="1" x14ac:dyDescent="0.2">
      <c r="AQ39" s="698" t="s">
        <v>341</v>
      </c>
      <c r="AR39" s="699"/>
      <c r="AS39" s="699"/>
      <c r="AT39" s="699"/>
      <c r="AU39" s="699"/>
      <c r="AV39" s="699"/>
      <c r="AW39" s="699"/>
      <c r="AX39" s="699"/>
      <c r="AY39" s="700"/>
      <c r="AZ39" s="661">
        <v>16494</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89</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354065</v>
      </c>
      <c r="CS39" s="662"/>
      <c r="CT39" s="662"/>
      <c r="CU39" s="662"/>
      <c r="CV39" s="662"/>
      <c r="CW39" s="662"/>
      <c r="CX39" s="662"/>
      <c r="CY39" s="663"/>
      <c r="CZ39" s="666">
        <v>3.1</v>
      </c>
      <c r="DA39" s="695"/>
      <c r="DB39" s="695"/>
      <c r="DC39" s="696"/>
      <c r="DD39" s="669">
        <v>278687</v>
      </c>
      <c r="DE39" s="662"/>
      <c r="DF39" s="662"/>
      <c r="DG39" s="662"/>
      <c r="DH39" s="662"/>
      <c r="DI39" s="662"/>
      <c r="DJ39" s="662"/>
      <c r="DK39" s="663"/>
      <c r="DL39" s="669" t="s">
        <v>139</v>
      </c>
      <c r="DM39" s="662"/>
      <c r="DN39" s="662"/>
      <c r="DO39" s="662"/>
      <c r="DP39" s="662"/>
      <c r="DQ39" s="662"/>
      <c r="DR39" s="662"/>
      <c r="DS39" s="662"/>
      <c r="DT39" s="662"/>
      <c r="DU39" s="662"/>
      <c r="DV39" s="663"/>
      <c r="DW39" s="666" t="s">
        <v>139</v>
      </c>
      <c r="DX39" s="695"/>
      <c r="DY39" s="695"/>
      <c r="DZ39" s="695"/>
      <c r="EA39" s="695"/>
      <c r="EB39" s="695"/>
      <c r="EC39" s="697"/>
    </row>
    <row r="40" spans="2:133" ht="11.25" customHeight="1" x14ac:dyDescent="0.2">
      <c r="AQ40" s="698" t="s">
        <v>345</v>
      </c>
      <c r="AR40" s="699"/>
      <c r="AS40" s="699"/>
      <c r="AT40" s="699"/>
      <c r="AU40" s="699"/>
      <c r="AV40" s="699"/>
      <c r="AW40" s="699"/>
      <c r="AX40" s="699"/>
      <c r="AY40" s="700"/>
      <c r="AZ40" s="661">
        <v>318954</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229</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3050</v>
      </c>
      <c r="CS40" s="664"/>
      <c r="CT40" s="664"/>
      <c r="CU40" s="664"/>
      <c r="CV40" s="664"/>
      <c r="CW40" s="664"/>
      <c r="CX40" s="664"/>
      <c r="CY40" s="665"/>
      <c r="CZ40" s="666">
        <v>0</v>
      </c>
      <c r="DA40" s="695"/>
      <c r="DB40" s="695"/>
      <c r="DC40" s="696"/>
      <c r="DD40" s="669" t="s">
        <v>229</v>
      </c>
      <c r="DE40" s="664"/>
      <c r="DF40" s="664"/>
      <c r="DG40" s="664"/>
      <c r="DH40" s="664"/>
      <c r="DI40" s="664"/>
      <c r="DJ40" s="664"/>
      <c r="DK40" s="665"/>
      <c r="DL40" s="669" t="s">
        <v>229</v>
      </c>
      <c r="DM40" s="664"/>
      <c r="DN40" s="664"/>
      <c r="DO40" s="664"/>
      <c r="DP40" s="664"/>
      <c r="DQ40" s="664"/>
      <c r="DR40" s="664"/>
      <c r="DS40" s="664"/>
      <c r="DT40" s="664"/>
      <c r="DU40" s="664"/>
      <c r="DV40" s="665"/>
      <c r="DW40" s="666" t="s">
        <v>179</v>
      </c>
      <c r="DX40" s="695"/>
      <c r="DY40" s="695"/>
      <c r="DZ40" s="695"/>
      <c r="EA40" s="695"/>
      <c r="EB40" s="695"/>
      <c r="EC40" s="697"/>
    </row>
    <row r="41" spans="2:133" ht="11.25" customHeight="1" x14ac:dyDescent="0.2">
      <c r="AQ41" s="710" t="s">
        <v>348</v>
      </c>
      <c r="AR41" s="711"/>
      <c r="AS41" s="711"/>
      <c r="AT41" s="711"/>
      <c r="AU41" s="711"/>
      <c r="AV41" s="711"/>
      <c r="AW41" s="711"/>
      <c r="AX41" s="711"/>
      <c r="AY41" s="712"/>
      <c r="AZ41" s="676">
        <v>818583</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305</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229</v>
      </c>
      <c r="CS41" s="662"/>
      <c r="CT41" s="662"/>
      <c r="CU41" s="662"/>
      <c r="CV41" s="662"/>
      <c r="CW41" s="662"/>
      <c r="CX41" s="662"/>
      <c r="CY41" s="663"/>
      <c r="CZ41" s="666" t="s">
        <v>229</v>
      </c>
      <c r="DA41" s="695"/>
      <c r="DB41" s="695"/>
      <c r="DC41" s="696"/>
      <c r="DD41" s="669" t="s">
        <v>229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1320556</v>
      </c>
      <c r="CS42" s="664"/>
      <c r="CT42" s="664"/>
      <c r="CU42" s="664"/>
      <c r="CV42" s="664"/>
      <c r="CW42" s="664"/>
      <c r="CX42" s="664"/>
      <c r="CY42" s="665"/>
      <c r="CZ42" s="666">
        <v>11.4</v>
      </c>
      <c r="DA42" s="667"/>
      <c r="DB42" s="667"/>
      <c r="DC42" s="668"/>
      <c r="DD42" s="669">
        <v>528618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10783</v>
      </c>
      <c r="CS43" s="662"/>
      <c r="CT43" s="662"/>
      <c r="CU43" s="662"/>
      <c r="CV43" s="662"/>
      <c r="CW43" s="662"/>
      <c r="CX43" s="662"/>
      <c r="CY43" s="663"/>
      <c r="CZ43" s="666">
        <v>0.1</v>
      </c>
      <c r="DA43" s="695"/>
      <c r="DB43" s="695"/>
      <c r="DC43" s="696"/>
      <c r="DD43" s="669">
        <v>10783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355</v>
      </c>
      <c r="CD44" s="689" t="s">
        <v>307</v>
      </c>
      <c r="CE44" s="690"/>
      <c r="CF44" s="658" t="s">
        <v>356</v>
      </c>
      <c r="CG44" s="659"/>
      <c r="CH44" s="659"/>
      <c r="CI44" s="659"/>
      <c r="CJ44" s="659"/>
      <c r="CK44" s="659"/>
      <c r="CL44" s="659"/>
      <c r="CM44" s="659"/>
      <c r="CN44" s="659"/>
      <c r="CO44" s="659"/>
      <c r="CP44" s="659"/>
      <c r="CQ44" s="660"/>
      <c r="CR44" s="661">
        <v>1131202</v>
      </c>
      <c r="CS44" s="664"/>
      <c r="CT44" s="664"/>
      <c r="CU44" s="664"/>
      <c r="CV44" s="664"/>
      <c r="CW44" s="664"/>
      <c r="CX44" s="664"/>
      <c r="CY44" s="665"/>
      <c r="CZ44" s="666">
        <v>9.8000000000000007</v>
      </c>
      <c r="DA44" s="667"/>
      <c r="DB44" s="667"/>
      <c r="DC44" s="668"/>
      <c r="DD44" s="669">
        <v>440739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357</v>
      </c>
      <c r="CG45" s="659"/>
      <c r="CH45" s="659"/>
      <c r="CI45" s="659"/>
      <c r="CJ45" s="659"/>
      <c r="CK45" s="659"/>
      <c r="CL45" s="659"/>
      <c r="CM45" s="659"/>
      <c r="CN45" s="659"/>
      <c r="CO45" s="659"/>
      <c r="CP45" s="659"/>
      <c r="CQ45" s="660"/>
      <c r="CR45" s="661">
        <v>274177</v>
      </c>
      <c r="CS45" s="662"/>
      <c r="CT45" s="662"/>
      <c r="CU45" s="662"/>
      <c r="CV45" s="662"/>
      <c r="CW45" s="662"/>
      <c r="CX45" s="662"/>
      <c r="CY45" s="663"/>
      <c r="CZ45" s="666">
        <v>2.4</v>
      </c>
      <c r="DA45" s="695"/>
      <c r="DB45" s="695"/>
      <c r="DC45" s="696"/>
      <c r="DD45" s="669">
        <v>33494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358</v>
      </c>
      <c r="CG46" s="659"/>
      <c r="CH46" s="659"/>
      <c r="CI46" s="659"/>
      <c r="CJ46" s="659"/>
      <c r="CK46" s="659"/>
      <c r="CL46" s="659"/>
      <c r="CM46" s="659"/>
      <c r="CN46" s="659"/>
      <c r="CO46" s="659"/>
      <c r="CP46" s="659"/>
      <c r="CQ46" s="660"/>
      <c r="CR46" s="661">
        <v>842463</v>
      </c>
      <c r="CS46" s="664"/>
      <c r="CT46" s="664"/>
      <c r="CU46" s="664"/>
      <c r="CV46" s="664"/>
      <c r="CW46" s="664"/>
      <c r="CX46" s="664"/>
      <c r="CY46" s="665"/>
      <c r="CZ46" s="666">
        <v>7.3</v>
      </c>
      <c r="DA46" s="667"/>
      <c r="DB46" s="667"/>
      <c r="DC46" s="668"/>
      <c r="DD46" s="669">
        <v>405874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359</v>
      </c>
      <c r="CG47" s="659"/>
      <c r="CH47" s="659"/>
      <c r="CI47" s="659"/>
      <c r="CJ47" s="659"/>
      <c r="CK47" s="659"/>
      <c r="CL47" s="659"/>
      <c r="CM47" s="659"/>
      <c r="CN47" s="659"/>
      <c r="CO47" s="659"/>
      <c r="CP47" s="659"/>
      <c r="CQ47" s="660"/>
      <c r="CR47" s="661">
        <v>189354</v>
      </c>
      <c r="CS47" s="662"/>
      <c r="CT47" s="662"/>
      <c r="CU47" s="662"/>
      <c r="CV47" s="662"/>
      <c r="CW47" s="662"/>
      <c r="CX47" s="662"/>
      <c r="CY47" s="663"/>
      <c r="CZ47" s="666">
        <v>1.6</v>
      </c>
      <c r="DA47" s="695"/>
      <c r="DB47" s="695"/>
      <c r="DC47" s="696"/>
      <c r="DD47" s="669">
        <v>87879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360</v>
      </c>
      <c r="CG48" s="659"/>
      <c r="CH48" s="659"/>
      <c r="CI48" s="659"/>
      <c r="CJ48" s="659"/>
      <c r="CK48" s="659"/>
      <c r="CL48" s="659"/>
      <c r="CM48" s="659"/>
      <c r="CN48" s="659"/>
      <c r="CO48" s="659"/>
      <c r="CP48" s="659"/>
      <c r="CQ48" s="660"/>
      <c r="CR48" s="661" t="s">
        <v>229</v>
      </c>
      <c r="CS48" s="664"/>
      <c r="CT48" s="664"/>
      <c r="CU48" s="664"/>
      <c r="CV48" s="664"/>
      <c r="CW48" s="664"/>
      <c r="CX48" s="664"/>
      <c r="CY48" s="665"/>
      <c r="CZ48" s="666" t="s">
        <v>229</v>
      </c>
      <c r="DA48" s="667"/>
      <c r="DB48" s="667"/>
      <c r="DC48" s="668"/>
      <c r="DD48" s="669" t="s">
        <v>139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361</v>
      </c>
      <c r="CE49" s="674"/>
      <c r="CF49" s="674"/>
      <c r="CG49" s="674"/>
      <c r="CH49" s="674"/>
      <c r="CI49" s="674"/>
      <c r="CJ49" s="674"/>
      <c r="CK49" s="674"/>
      <c r="CL49" s="674"/>
      <c r="CM49" s="674"/>
      <c r="CN49" s="674"/>
      <c r="CO49" s="674"/>
      <c r="CP49" s="674"/>
      <c r="CQ49" s="675"/>
      <c r="CR49" s="676">
        <v>11537074</v>
      </c>
      <c r="CS49" s="677"/>
      <c r="CT49" s="677"/>
      <c r="CU49" s="677"/>
      <c r="CV49" s="677"/>
      <c r="CW49" s="677"/>
      <c r="CX49" s="677"/>
      <c r="CY49" s="678"/>
      <c r="CZ49" s="679">
        <v>100</v>
      </c>
      <c r="DA49" s="680"/>
      <c r="DB49" s="680"/>
      <c r="DC49" s="681"/>
      <c r="DD49" s="682">
        <v>8310729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RT8LWk46iHkOe0hyBSL92XKlZUxP8NdVkzAkBOg39YOpHISiouR3WqUdeyYsyixnVbASPzSEMI1T7lw7p5bx3Q==" saltValue="cFjf+9STtMQJaqR5+9yV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384</v>
      </c>
      <c r="C7" s="1140"/>
      <c r="D7" s="1140"/>
      <c r="E7" s="1140"/>
      <c r="F7" s="1140"/>
      <c r="G7" s="1140"/>
      <c r="H7" s="1140"/>
      <c r="I7" s="1140"/>
      <c r="J7" s="1140"/>
      <c r="K7" s="1140"/>
      <c r="L7" s="1140"/>
      <c r="M7" s="1140"/>
      <c r="N7" s="1140"/>
      <c r="O7" s="1140"/>
      <c r="P7" s="1141"/>
      <c r="Q7" s="1193">
        <v>11653</v>
      </c>
      <c r="R7" s="1194"/>
      <c r="S7" s="1194"/>
      <c r="T7" s="1194"/>
      <c r="U7" s="1194"/>
      <c r="V7" s="1194">
        <v>11513</v>
      </c>
      <c r="W7" s="1194"/>
      <c r="X7" s="1194"/>
      <c r="Y7" s="1194"/>
      <c r="Z7" s="1194"/>
      <c r="AA7" s="1194">
        <v>141</v>
      </c>
      <c r="AB7" s="1194"/>
      <c r="AC7" s="1194"/>
      <c r="AD7" s="1194"/>
      <c r="AE7" s="1195"/>
      <c r="AF7" s="1196">
        <v>19</v>
      </c>
      <c r="AG7" s="1197"/>
      <c r="AH7" s="1197"/>
      <c r="AI7" s="1197"/>
      <c r="AJ7" s="1198"/>
      <c r="AK7" s="1180">
        <v>284</v>
      </c>
      <c r="AL7" s="1181"/>
      <c r="AM7" s="1181"/>
      <c r="AN7" s="1181"/>
      <c r="AO7" s="1181"/>
      <c r="AP7" s="1181">
        <v>15656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597</v>
      </c>
      <c r="BT7" s="1185"/>
      <c r="BU7" s="1185"/>
      <c r="BV7" s="1185"/>
      <c r="BW7" s="1185"/>
      <c r="BX7" s="1185"/>
      <c r="BY7" s="1185"/>
      <c r="BZ7" s="1185"/>
      <c r="CA7" s="1185"/>
      <c r="CB7" s="1185"/>
      <c r="CC7" s="1185"/>
      <c r="CD7" s="1185"/>
      <c r="CE7" s="1185"/>
      <c r="CF7" s="1185"/>
      <c r="CG7" s="1186"/>
      <c r="CH7" s="1177">
        <v>-3</v>
      </c>
      <c r="CI7" s="1178"/>
      <c r="CJ7" s="1178"/>
      <c r="CK7" s="1178"/>
      <c r="CL7" s="1179"/>
      <c r="CM7" s="1177">
        <v>27</v>
      </c>
      <c r="CN7" s="1178"/>
      <c r="CO7" s="1178"/>
      <c r="CP7" s="1178"/>
      <c r="CQ7" s="1179"/>
      <c r="CR7" s="1177">
        <v>10</v>
      </c>
      <c r="CS7" s="1178"/>
      <c r="CT7" s="1178"/>
      <c r="CU7" s="1178"/>
      <c r="CV7" s="1179"/>
      <c r="CW7" s="1177" t="s">
        <v>602</v>
      </c>
      <c r="CX7" s="1178"/>
      <c r="CY7" s="1178"/>
      <c r="CZ7" s="1178"/>
      <c r="DA7" s="1179"/>
      <c r="DB7" s="1177" t="s">
        <v>521</v>
      </c>
      <c r="DC7" s="1178"/>
      <c r="DD7" s="1178"/>
      <c r="DE7" s="1178"/>
      <c r="DF7" s="1179"/>
      <c r="DG7" s="1177" t="s">
        <v>521</v>
      </c>
      <c r="DH7" s="1178"/>
      <c r="DI7" s="1178"/>
      <c r="DJ7" s="1178"/>
      <c r="DK7" s="1179"/>
      <c r="DL7" s="1177" t="s">
        <v>585</v>
      </c>
      <c r="DM7" s="1178"/>
      <c r="DN7" s="1178"/>
      <c r="DO7" s="1178"/>
      <c r="DP7" s="1179"/>
      <c r="DQ7" s="1177" t="s">
        <v>521</v>
      </c>
      <c r="DR7" s="1178"/>
      <c r="DS7" s="1178"/>
      <c r="DT7" s="1178"/>
      <c r="DU7" s="1179"/>
      <c r="DV7" s="1204"/>
      <c r="DW7" s="1205"/>
      <c r="DX7" s="1205"/>
      <c r="DY7" s="1205"/>
      <c r="DZ7" s="1206"/>
      <c r="EA7" s="254"/>
    </row>
    <row r="8" spans="1:131" s="255" customFormat="1" ht="26.25" customHeight="1" x14ac:dyDescent="0.2">
      <c r="A8" s="261">
        <v>2</v>
      </c>
      <c r="B8" s="1126" t="s">
        <v>385</v>
      </c>
      <c r="C8" s="1127"/>
      <c r="D8" s="1127"/>
      <c r="E8" s="1127"/>
      <c r="F8" s="1127"/>
      <c r="G8" s="1127"/>
      <c r="H8" s="1127"/>
      <c r="I8" s="1127"/>
      <c r="J8" s="1127"/>
      <c r="K8" s="1127"/>
      <c r="L8" s="1127"/>
      <c r="M8" s="1127"/>
      <c r="N8" s="1127"/>
      <c r="O8" s="1127"/>
      <c r="P8" s="1128"/>
      <c r="Q8" s="1132">
        <v>53</v>
      </c>
      <c r="R8" s="1133"/>
      <c r="S8" s="1133"/>
      <c r="T8" s="1133"/>
      <c r="U8" s="1133"/>
      <c r="V8" s="1133">
        <v>44</v>
      </c>
      <c r="W8" s="1133"/>
      <c r="X8" s="1133"/>
      <c r="Y8" s="1133"/>
      <c r="Z8" s="1133"/>
      <c r="AA8" s="1133">
        <v>9</v>
      </c>
      <c r="AB8" s="1133"/>
      <c r="AC8" s="1133"/>
      <c r="AD8" s="1133"/>
      <c r="AE8" s="1134"/>
      <c r="AF8" s="1108">
        <v>9</v>
      </c>
      <c r="AG8" s="1109"/>
      <c r="AH8" s="1109"/>
      <c r="AI8" s="1109"/>
      <c r="AJ8" s="1110"/>
      <c r="AK8" s="1175">
        <v>32</v>
      </c>
      <c r="AL8" s="1176"/>
      <c r="AM8" s="1176"/>
      <c r="AN8" s="1176"/>
      <c r="AO8" s="1176"/>
      <c r="AP8" s="1176" t="s">
        <v>585</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t="s">
        <v>598</v>
      </c>
      <c r="BS8" s="1103" t="s">
        <v>599</v>
      </c>
      <c r="BT8" s="1104"/>
      <c r="BU8" s="1104"/>
      <c r="BV8" s="1104"/>
      <c r="BW8" s="1104"/>
      <c r="BX8" s="1104"/>
      <c r="BY8" s="1104"/>
      <c r="BZ8" s="1104"/>
      <c r="CA8" s="1104"/>
      <c r="CB8" s="1104"/>
      <c r="CC8" s="1104"/>
      <c r="CD8" s="1104"/>
      <c r="CE8" s="1104"/>
      <c r="CF8" s="1104"/>
      <c r="CG8" s="1105"/>
      <c r="CH8" s="1078">
        <v>20</v>
      </c>
      <c r="CI8" s="1079"/>
      <c r="CJ8" s="1079"/>
      <c r="CK8" s="1079"/>
      <c r="CL8" s="1080"/>
      <c r="CM8" s="1078">
        <v>4895</v>
      </c>
      <c r="CN8" s="1079"/>
      <c r="CO8" s="1079"/>
      <c r="CP8" s="1079"/>
      <c r="CQ8" s="1080"/>
      <c r="CR8" s="1078">
        <v>50</v>
      </c>
      <c r="CS8" s="1079"/>
      <c r="CT8" s="1079"/>
      <c r="CU8" s="1079"/>
      <c r="CV8" s="1080"/>
      <c r="CW8" s="1078">
        <v>78</v>
      </c>
      <c r="CX8" s="1079"/>
      <c r="CY8" s="1079"/>
      <c r="CZ8" s="1079"/>
      <c r="DA8" s="1080"/>
      <c r="DB8" s="1078" t="s">
        <v>521</v>
      </c>
      <c r="DC8" s="1079"/>
      <c r="DD8" s="1079"/>
      <c r="DE8" s="1079"/>
      <c r="DF8" s="1080"/>
      <c r="DG8" s="1078" t="s">
        <v>521</v>
      </c>
      <c r="DH8" s="1079"/>
      <c r="DI8" s="1079"/>
      <c r="DJ8" s="1079"/>
      <c r="DK8" s="1080"/>
      <c r="DL8" s="1078">
        <v>166</v>
      </c>
      <c r="DM8" s="1079"/>
      <c r="DN8" s="1079"/>
      <c r="DO8" s="1079"/>
      <c r="DP8" s="1080"/>
      <c r="DQ8" s="1078">
        <v>17</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600</v>
      </c>
      <c r="BT9" s="1104"/>
      <c r="BU9" s="1104"/>
      <c r="BV9" s="1104"/>
      <c r="BW9" s="1104"/>
      <c r="BX9" s="1104"/>
      <c r="BY9" s="1104"/>
      <c r="BZ9" s="1104"/>
      <c r="CA9" s="1104"/>
      <c r="CB9" s="1104"/>
      <c r="CC9" s="1104"/>
      <c r="CD9" s="1104"/>
      <c r="CE9" s="1104"/>
      <c r="CF9" s="1104"/>
      <c r="CG9" s="1105"/>
      <c r="CH9" s="1078">
        <v>5</v>
      </c>
      <c r="CI9" s="1079"/>
      <c r="CJ9" s="1079"/>
      <c r="CK9" s="1079"/>
      <c r="CL9" s="1080"/>
      <c r="CM9" s="1078">
        <v>41</v>
      </c>
      <c r="CN9" s="1079"/>
      <c r="CO9" s="1079"/>
      <c r="CP9" s="1079"/>
      <c r="CQ9" s="1080"/>
      <c r="CR9" s="1078">
        <v>5</v>
      </c>
      <c r="CS9" s="1079"/>
      <c r="CT9" s="1079"/>
      <c r="CU9" s="1079"/>
      <c r="CV9" s="1080"/>
      <c r="CW9" s="1078" t="s">
        <v>521</v>
      </c>
      <c r="CX9" s="1079"/>
      <c r="CY9" s="1079"/>
      <c r="CZ9" s="1079"/>
      <c r="DA9" s="1080"/>
      <c r="DB9" s="1078" t="s">
        <v>521</v>
      </c>
      <c r="DC9" s="1079"/>
      <c r="DD9" s="1079"/>
      <c r="DE9" s="1079"/>
      <c r="DF9" s="1080"/>
      <c r="DG9" s="1078" t="s">
        <v>521</v>
      </c>
      <c r="DH9" s="1079"/>
      <c r="DI9" s="1079"/>
      <c r="DJ9" s="1079"/>
      <c r="DK9" s="1080"/>
      <c r="DL9" s="1078" t="s">
        <v>585</v>
      </c>
      <c r="DM9" s="1079"/>
      <c r="DN9" s="1079"/>
      <c r="DO9" s="1079"/>
      <c r="DP9" s="1080"/>
      <c r="DQ9" s="1078" t="s">
        <v>521</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601</v>
      </c>
      <c r="BT10" s="1104"/>
      <c r="BU10" s="1104"/>
      <c r="BV10" s="1104"/>
      <c r="BW10" s="1104"/>
      <c r="BX10" s="1104"/>
      <c r="BY10" s="1104"/>
      <c r="BZ10" s="1104"/>
      <c r="CA10" s="1104"/>
      <c r="CB10" s="1104"/>
      <c r="CC10" s="1104"/>
      <c r="CD10" s="1104"/>
      <c r="CE10" s="1104"/>
      <c r="CF10" s="1104"/>
      <c r="CG10" s="1105"/>
      <c r="CH10" s="1078">
        <v>-2</v>
      </c>
      <c r="CI10" s="1079"/>
      <c r="CJ10" s="1079"/>
      <c r="CK10" s="1079"/>
      <c r="CL10" s="1080"/>
      <c r="CM10" s="1078">
        <v>36</v>
      </c>
      <c r="CN10" s="1079"/>
      <c r="CO10" s="1079"/>
      <c r="CP10" s="1079"/>
      <c r="CQ10" s="1080"/>
      <c r="CR10" s="1078">
        <v>25</v>
      </c>
      <c r="CS10" s="1079"/>
      <c r="CT10" s="1079"/>
      <c r="CU10" s="1079"/>
      <c r="CV10" s="1080"/>
      <c r="CW10" s="1078" t="s">
        <v>521</v>
      </c>
      <c r="CX10" s="1079"/>
      <c r="CY10" s="1079"/>
      <c r="CZ10" s="1079"/>
      <c r="DA10" s="1080"/>
      <c r="DB10" s="1078" t="s">
        <v>521</v>
      </c>
      <c r="DC10" s="1079"/>
      <c r="DD10" s="1079"/>
      <c r="DE10" s="1079"/>
      <c r="DF10" s="1080"/>
      <c r="DG10" s="1078" t="s">
        <v>521</v>
      </c>
      <c r="DH10" s="1079"/>
      <c r="DI10" s="1079"/>
      <c r="DJ10" s="1079"/>
      <c r="DK10" s="1080"/>
      <c r="DL10" s="1078" t="s">
        <v>603</v>
      </c>
      <c r="DM10" s="1079"/>
      <c r="DN10" s="1079"/>
      <c r="DO10" s="1079"/>
      <c r="DP10" s="1080"/>
      <c r="DQ10" s="1078" t="s">
        <v>521</v>
      </c>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387</v>
      </c>
      <c r="B23" s="1033" t="s">
        <v>388</v>
      </c>
      <c r="C23" s="1034"/>
      <c r="D23" s="1034"/>
      <c r="E23" s="1034"/>
      <c r="F23" s="1034"/>
      <c r="G23" s="1034"/>
      <c r="H23" s="1034"/>
      <c r="I23" s="1034"/>
      <c r="J23" s="1034"/>
      <c r="K23" s="1034"/>
      <c r="L23" s="1034"/>
      <c r="M23" s="1034"/>
      <c r="N23" s="1034"/>
      <c r="O23" s="1034"/>
      <c r="P23" s="1035"/>
      <c r="Q23" s="1157">
        <v>11687</v>
      </c>
      <c r="R23" s="1158"/>
      <c r="S23" s="1158"/>
      <c r="T23" s="1158"/>
      <c r="U23" s="1158"/>
      <c r="V23" s="1158">
        <v>11537</v>
      </c>
      <c r="W23" s="1158"/>
      <c r="X23" s="1158"/>
      <c r="Y23" s="1158"/>
      <c r="Z23" s="1158"/>
      <c r="AA23" s="1158">
        <v>150</v>
      </c>
      <c r="AB23" s="1158"/>
      <c r="AC23" s="1158"/>
      <c r="AD23" s="1158"/>
      <c r="AE23" s="1159"/>
      <c r="AF23" s="1160">
        <v>28</v>
      </c>
      <c r="AG23" s="1158"/>
      <c r="AH23" s="1158"/>
      <c r="AI23" s="1158"/>
      <c r="AJ23" s="1161"/>
      <c r="AK23" s="1162"/>
      <c r="AL23" s="1163"/>
      <c r="AM23" s="1163"/>
      <c r="AN23" s="1163"/>
      <c r="AO23" s="1163"/>
      <c r="AP23" s="1158">
        <v>15656</v>
      </c>
      <c r="AQ23" s="1158"/>
      <c r="AR23" s="1158"/>
      <c r="AS23" s="1158"/>
      <c r="AT23" s="1158"/>
      <c r="AU23" s="1164"/>
      <c r="AV23" s="1164"/>
      <c r="AW23" s="1164"/>
      <c r="AX23" s="1164"/>
      <c r="AY23" s="1165"/>
      <c r="AZ23" s="1154" t="s">
        <v>139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399</v>
      </c>
      <c r="C28" s="1140"/>
      <c r="D28" s="1140"/>
      <c r="E28" s="1140"/>
      <c r="F28" s="1140"/>
      <c r="G28" s="1140"/>
      <c r="H28" s="1140"/>
      <c r="I28" s="1140"/>
      <c r="J28" s="1140"/>
      <c r="K28" s="1140"/>
      <c r="L28" s="1140"/>
      <c r="M28" s="1140"/>
      <c r="N28" s="1140"/>
      <c r="O28" s="1140"/>
      <c r="P28" s="1141"/>
      <c r="Q28" s="1142">
        <v>2963</v>
      </c>
      <c r="R28" s="1143"/>
      <c r="S28" s="1143"/>
      <c r="T28" s="1143"/>
      <c r="U28" s="1143"/>
      <c r="V28" s="1143">
        <v>2875</v>
      </c>
      <c r="W28" s="1143"/>
      <c r="X28" s="1143"/>
      <c r="Y28" s="1143"/>
      <c r="Z28" s="1143"/>
      <c r="AA28" s="1143">
        <v>89</v>
      </c>
      <c r="AB28" s="1143"/>
      <c r="AC28" s="1143"/>
      <c r="AD28" s="1143"/>
      <c r="AE28" s="1144"/>
      <c r="AF28" s="1145">
        <v>89</v>
      </c>
      <c r="AG28" s="1143"/>
      <c r="AH28" s="1143"/>
      <c r="AI28" s="1143"/>
      <c r="AJ28" s="1146"/>
      <c r="AK28" s="1147">
        <v>280</v>
      </c>
      <c r="AL28" s="1135"/>
      <c r="AM28" s="1135"/>
      <c r="AN28" s="1135"/>
      <c r="AO28" s="1135"/>
      <c r="AP28" s="1135" t="s">
        <v>590</v>
      </c>
      <c r="AQ28" s="1135"/>
      <c r="AR28" s="1135"/>
      <c r="AS28" s="1135"/>
      <c r="AT28" s="1135"/>
      <c r="AU28" s="1135" t="s">
        <v>593</v>
      </c>
      <c r="AV28" s="1135"/>
      <c r="AW28" s="1135"/>
      <c r="AX28" s="1135"/>
      <c r="AY28" s="1135"/>
      <c r="AZ28" s="1136" t="s">
        <v>596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400</v>
      </c>
      <c r="C29" s="1127"/>
      <c r="D29" s="1127"/>
      <c r="E29" s="1127"/>
      <c r="F29" s="1127"/>
      <c r="G29" s="1127"/>
      <c r="H29" s="1127"/>
      <c r="I29" s="1127"/>
      <c r="J29" s="1127"/>
      <c r="K29" s="1127"/>
      <c r="L29" s="1127"/>
      <c r="M29" s="1127"/>
      <c r="N29" s="1127"/>
      <c r="O29" s="1127"/>
      <c r="P29" s="1128"/>
      <c r="Q29" s="1132">
        <v>9</v>
      </c>
      <c r="R29" s="1133"/>
      <c r="S29" s="1133"/>
      <c r="T29" s="1133"/>
      <c r="U29" s="1133"/>
      <c r="V29" s="1133">
        <v>9</v>
      </c>
      <c r="W29" s="1133"/>
      <c r="X29" s="1133"/>
      <c r="Y29" s="1133"/>
      <c r="Z29" s="1133"/>
      <c r="AA29" s="1133" t="s">
        <v>585</v>
      </c>
      <c r="AB29" s="1133"/>
      <c r="AC29" s="1133"/>
      <c r="AD29" s="1133"/>
      <c r="AE29" s="1134"/>
      <c r="AF29" s="1108" t="s">
        <v>401</v>
      </c>
      <c r="AG29" s="1109"/>
      <c r="AH29" s="1109"/>
      <c r="AI29" s="1109"/>
      <c r="AJ29" s="1110"/>
      <c r="AK29" s="1069">
        <v>9</v>
      </c>
      <c r="AL29" s="1060"/>
      <c r="AM29" s="1060"/>
      <c r="AN29" s="1060"/>
      <c r="AO29" s="1060"/>
      <c r="AP29" s="1060">
        <v>2</v>
      </c>
      <c r="AQ29" s="1060"/>
      <c r="AR29" s="1060"/>
      <c r="AS29" s="1060"/>
      <c r="AT29" s="1060"/>
      <c r="AU29" s="1060">
        <v>1</v>
      </c>
      <c r="AV29" s="1060"/>
      <c r="AW29" s="1060"/>
      <c r="AX29" s="1060"/>
      <c r="AY29" s="1060"/>
      <c r="AZ29" s="1131" t="s">
        <v>585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402</v>
      </c>
      <c r="C30" s="1127"/>
      <c r="D30" s="1127"/>
      <c r="E30" s="1127"/>
      <c r="F30" s="1127"/>
      <c r="G30" s="1127"/>
      <c r="H30" s="1127"/>
      <c r="I30" s="1127"/>
      <c r="J30" s="1127"/>
      <c r="K30" s="1127"/>
      <c r="L30" s="1127"/>
      <c r="M30" s="1127"/>
      <c r="N30" s="1127"/>
      <c r="O30" s="1127"/>
      <c r="P30" s="1128"/>
      <c r="Q30" s="1132">
        <v>6</v>
      </c>
      <c r="R30" s="1133"/>
      <c r="S30" s="1133"/>
      <c r="T30" s="1133"/>
      <c r="U30" s="1133"/>
      <c r="V30" s="1133">
        <v>6</v>
      </c>
      <c r="W30" s="1133"/>
      <c r="X30" s="1133"/>
      <c r="Y30" s="1133"/>
      <c r="Z30" s="1133"/>
      <c r="AA30" s="1133" t="s">
        <v>586</v>
      </c>
      <c r="AB30" s="1133"/>
      <c r="AC30" s="1133"/>
      <c r="AD30" s="1133"/>
      <c r="AE30" s="1134"/>
      <c r="AF30" s="1108" t="s">
        <v>403</v>
      </c>
      <c r="AG30" s="1109"/>
      <c r="AH30" s="1109"/>
      <c r="AI30" s="1109"/>
      <c r="AJ30" s="1110"/>
      <c r="AK30" s="1069">
        <v>6</v>
      </c>
      <c r="AL30" s="1060"/>
      <c r="AM30" s="1060"/>
      <c r="AN30" s="1060"/>
      <c r="AO30" s="1060"/>
      <c r="AP30" s="1060">
        <v>0</v>
      </c>
      <c r="AQ30" s="1060"/>
      <c r="AR30" s="1060"/>
      <c r="AS30" s="1060"/>
      <c r="AT30" s="1060"/>
      <c r="AU30" s="1060">
        <v>0</v>
      </c>
      <c r="AV30" s="1060"/>
      <c r="AW30" s="1060"/>
      <c r="AX30" s="1060"/>
      <c r="AY30" s="1060"/>
      <c r="AZ30" s="1131" t="s">
        <v>521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404</v>
      </c>
      <c r="C31" s="1127"/>
      <c r="D31" s="1127"/>
      <c r="E31" s="1127"/>
      <c r="F31" s="1127"/>
      <c r="G31" s="1127"/>
      <c r="H31" s="1127"/>
      <c r="I31" s="1127"/>
      <c r="J31" s="1127"/>
      <c r="K31" s="1127"/>
      <c r="L31" s="1127"/>
      <c r="M31" s="1127"/>
      <c r="N31" s="1127"/>
      <c r="O31" s="1127"/>
      <c r="P31" s="1128"/>
      <c r="Q31" s="1132">
        <v>35</v>
      </c>
      <c r="R31" s="1133"/>
      <c r="S31" s="1133"/>
      <c r="T31" s="1133"/>
      <c r="U31" s="1133"/>
      <c r="V31" s="1133">
        <v>35</v>
      </c>
      <c r="W31" s="1133"/>
      <c r="X31" s="1133"/>
      <c r="Y31" s="1133"/>
      <c r="Z31" s="1133"/>
      <c r="AA31" s="1133" t="s">
        <v>587</v>
      </c>
      <c r="AB31" s="1133"/>
      <c r="AC31" s="1133"/>
      <c r="AD31" s="1133"/>
      <c r="AE31" s="1134"/>
      <c r="AF31" s="1108" t="s">
        <v>139</v>
      </c>
      <c r="AG31" s="1109"/>
      <c r="AH31" s="1109"/>
      <c r="AI31" s="1109"/>
      <c r="AJ31" s="1110"/>
      <c r="AK31" s="1069">
        <v>35</v>
      </c>
      <c r="AL31" s="1060"/>
      <c r="AM31" s="1060"/>
      <c r="AN31" s="1060"/>
      <c r="AO31" s="1060"/>
      <c r="AP31" s="1060">
        <v>12</v>
      </c>
      <c r="AQ31" s="1060"/>
      <c r="AR31" s="1060"/>
      <c r="AS31" s="1060"/>
      <c r="AT31" s="1060"/>
      <c r="AU31" s="1060">
        <v>5</v>
      </c>
      <c r="AV31" s="1060"/>
      <c r="AW31" s="1060"/>
      <c r="AX31" s="1060"/>
      <c r="AY31" s="1060"/>
      <c r="AZ31" s="1131" t="s">
        <v>521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405</v>
      </c>
      <c r="C32" s="1127"/>
      <c r="D32" s="1127"/>
      <c r="E32" s="1127"/>
      <c r="F32" s="1127"/>
      <c r="G32" s="1127"/>
      <c r="H32" s="1127"/>
      <c r="I32" s="1127"/>
      <c r="J32" s="1127"/>
      <c r="K32" s="1127"/>
      <c r="L32" s="1127"/>
      <c r="M32" s="1127"/>
      <c r="N32" s="1127"/>
      <c r="O32" s="1127"/>
      <c r="P32" s="1128"/>
      <c r="Q32" s="1132">
        <v>2968</v>
      </c>
      <c r="R32" s="1133"/>
      <c r="S32" s="1133"/>
      <c r="T32" s="1133"/>
      <c r="U32" s="1133"/>
      <c r="V32" s="1133">
        <v>2872</v>
      </c>
      <c r="W32" s="1133"/>
      <c r="X32" s="1133"/>
      <c r="Y32" s="1133"/>
      <c r="Z32" s="1133"/>
      <c r="AA32" s="1133">
        <v>96</v>
      </c>
      <c r="AB32" s="1133"/>
      <c r="AC32" s="1133"/>
      <c r="AD32" s="1133"/>
      <c r="AE32" s="1134"/>
      <c r="AF32" s="1108">
        <v>96</v>
      </c>
      <c r="AG32" s="1109"/>
      <c r="AH32" s="1109"/>
      <c r="AI32" s="1109"/>
      <c r="AJ32" s="1110"/>
      <c r="AK32" s="1069">
        <v>432</v>
      </c>
      <c r="AL32" s="1060"/>
      <c r="AM32" s="1060"/>
      <c r="AN32" s="1060"/>
      <c r="AO32" s="1060"/>
      <c r="AP32" s="1060" t="s">
        <v>592</v>
      </c>
      <c r="AQ32" s="1060"/>
      <c r="AR32" s="1060"/>
      <c r="AS32" s="1060"/>
      <c r="AT32" s="1060"/>
      <c r="AU32" s="1060" t="s">
        <v>592</v>
      </c>
      <c r="AV32" s="1060"/>
      <c r="AW32" s="1060"/>
      <c r="AX32" s="1060"/>
      <c r="AY32" s="1060"/>
      <c r="AZ32" s="1131" t="s">
        <v>521</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406</v>
      </c>
      <c r="C33" s="1127"/>
      <c r="D33" s="1127"/>
      <c r="E33" s="1127"/>
      <c r="F33" s="1127"/>
      <c r="G33" s="1127"/>
      <c r="H33" s="1127"/>
      <c r="I33" s="1127"/>
      <c r="J33" s="1127"/>
      <c r="K33" s="1127"/>
      <c r="L33" s="1127"/>
      <c r="M33" s="1127"/>
      <c r="N33" s="1127"/>
      <c r="O33" s="1127"/>
      <c r="P33" s="1128"/>
      <c r="Q33" s="1132">
        <v>583</v>
      </c>
      <c r="R33" s="1133"/>
      <c r="S33" s="1133"/>
      <c r="T33" s="1133"/>
      <c r="U33" s="1133"/>
      <c r="V33" s="1133">
        <v>582</v>
      </c>
      <c r="W33" s="1133"/>
      <c r="X33" s="1133"/>
      <c r="Y33" s="1133"/>
      <c r="Z33" s="1133"/>
      <c r="AA33" s="1133">
        <v>0</v>
      </c>
      <c r="AB33" s="1133"/>
      <c r="AC33" s="1133"/>
      <c r="AD33" s="1133"/>
      <c r="AE33" s="1134"/>
      <c r="AF33" s="1108">
        <v>0</v>
      </c>
      <c r="AG33" s="1109"/>
      <c r="AH33" s="1109"/>
      <c r="AI33" s="1109"/>
      <c r="AJ33" s="1110"/>
      <c r="AK33" s="1069">
        <v>379</v>
      </c>
      <c r="AL33" s="1060"/>
      <c r="AM33" s="1060"/>
      <c r="AN33" s="1060"/>
      <c r="AO33" s="1060"/>
      <c r="AP33" s="1060" t="s">
        <v>585</v>
      </c>
      <c r="AQ33" s="1060"/>
      <c r="AR33" s="1060"/>
      <c r="AS33" s="1060"/>
      <c r="AT33" s="1060"/>
      <c r="AU33" s="1060" t="s">
        <v>594</v>
      </c>
      <c r="AV33" s="1060"/>
      <c r="AW33" s="1060"/>
      <c r="AX33" s="1060"/>
      <c r="AY33" s="1060"/>
      <c r="AZ33" s="1131" t="s">
        <v>521</v>
      </c>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407</v>
      </c>
      <c r="C34" s="1127"/>
      <c r="D34" s="1127"/>
      <c r="E34" s="1127"/>
      <c r="F34" s="1127"/>
      <c r="G34" s="1127"/>
      <c r="H34" s="1127"/>
      <c r="I34" s="1127"/>
      <c r="J34" s="1127"/>
      <c r="K34" s="1127"/>
      <c r="L34" s="1127"/>
      <c r="M34" s="1127"/>
      <c r="N34" s="1127"/>
      <c r="O34" s="1127"/>
      <c r="P34" s="1128"/>
      <c r="Q34" s="1132">
        <v>663</v>
      </c>
      <c r="R34" s="1133"/>
      <c r="S34" s="1133"/>
      <c r="T34" s="1133"/>
      <c r="U34" s="1133"/>
      <c r="V34" s="1133">
        <v>595</v>
      </c>
      <c r="W34" s="1133"/>
      <c r="X34" s="1133"/>
      <c r="Y34" s="1133"/>
      <c r="Z34" s="1133"/>
      <c r="AA34" s="1133">
        <v>68</v>
      </c>
      <c r="AB34" s="1133"/>
      <c r="AC34" s="1133"/>
      <c r="AD34" s="1133"/>
      <c r="AE34" s="1134"/>
      <c r="AF34" s="1108">
        <v>2090</v>
      </c>
      <c r="AG34" s="1109"/>
      <c r="AH34" s="1109"/>
      <c r="AI34" s="1109"/>
      <c r="AJ34" s="1110"/>
      <c r="AK34" s="1069" t="s">
        <v>591</v>
      </c>
      <c r="AL34" s="1060"/>
      <c r="AM34" s="1060"/>
      <c r="AN34" s="1060"/>
      <c r="AO34" s="1060"/>
      <c r="AP34" s="1060">
        <v>1668</v>
      </c>
      <c r="AQ34" s="1060"/>
      <c r="AR34" s="1060"/>
      <c r="AS34" s="1060"/>
      <c r="AT34" s="1060"/>
      <c r="AU34" s="1060" t="s">
        <v>595</v>
      </c>
      <c r="AV34" s="1060"/>
      <c r="AW34" s="1060"/>
      <c r="AX34" s="1060"/>
      <c r="AY34" s="1060"/>
      <c r="AZ34" s="1131" t="s">
        <v>521</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409</v>
      </c>
      <c r="C35" s="1127"/>
      <c r="D35" s="1127"/>
      <c r="E35" s="1127"/>
      <c r="F35" s="1127"/>
      <c r="G35" s="1127"/>
      <c r="H35" s="1127"/>
      <c r="I35" s="1127"/>
      <c r="J35" s="1127"/>
      <c r="K35" s="1127"/>
      <c r="L35" s="1127"/>
      <c r="M35" s="1127"/>
      <c r="N35" s="1127"/>
      <c r="O35" s="1127"/>
      <c r="P35" s="1128"/>
      <c r="Q35" s="1132">
        <v>715</v>
      </c>
      <c r="R35" s="1133"/>
      <c r="S35" s="1133"/>
      <c r="T35" s="1133"/>
      <c r="U35" s="1133"/>
      <c r="V35" s="1133">
        <v>811</v>
      </c>
      <c r="W35" s="1133"/>
      <c r="X35" s="1133"/>
      <c r="Y35" s="1133"/>
      <c r="Z35" s="1133"/>
      <c r="AA35" s="1133">
        <v>-96</v>
      </c>
      <c r="AB35" s="1133"/>
      <c r="AC35" s="1133"/>
      <c r="AD35" s="1133"/>
      <c r="AE35" s="1134"/>
      <c r="AF35" s="1108" t="s">
        <v>410</v>
      </c>
      <c r="AG35" s="1109"/>
      <c r="AH35" s="1109"/>
      <c r="AI35" s="1109"/>
      <c r="AJ35" s="1110"/>
      <c r="AK35" s="1069">
        <v>365</v>
      </c>
      <c r="AL35" s="1060"/>
      <c r="AM35" s="1060"/>
      <c r="AN35" s="1060"/>
      <c r="AO35" s="1060"/>
      <c r="AP35" s="1060">
        <v>1770</v>
      </c>
      <c r="AQ35" s="1060"/>
      <c r="AR35" s="1060"/>
      <c r="AS35" s="1060"/>
      <c r="AT35" s="1060"/>
      <c r="AU35" s="1060">
        <v>1733</v>
      </c>
      <c r="AV35" s="1060"/>
      <c r="AW35" s="1060"/>
      <c r="AX35" s="1060"/>
      <c r="AY35" s="1060"/>
      <c r="AZ35" s="1131" t="s">
        <v>588</v>
      </c>
      <c r="BA35" s="1131"/>
      <c r="BB35" s="1131"/>
      <c r="BC35" s="1131"/>
      <c r="BD35" s="1131"/>
      <c r="BE35" s="1121" t="s">
        <v>411</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412</v>
      </c>
      <c r="C36" s="1127"/>
      <c r="D36" s="1127"/>
      <c r="E36" s="1127"/>
      <c r="F36" s="1127"/>
      <c r="G36" s="1127"/>
      <c r="H36" s="1127"/>
      <c r="I36" s="1127"/>
      <c r="J36" s="1127"/>
      <c r="K36" s="1127"/>
      <c r="L36" s="1127"/>
      <c r="M36" s="1127"/>
      <c r="N36" s="1127"/>
      <c r="O36" s="1127"/>
      <c r="P36" s="1128"/>
      <c r="Q36" s="1132">
        <v>12</v>
      </c>
      <c r="R36" s="1133"/>
      <c r="S36" s="1133"/>
      <c r="T36" s="1133"/>
      <c r="U36" s="1133"/>
      <c r="V36" s="1133">
        <v>12</v>
      </c>
      <c r="W36" s="1133"/>
      <c r="X36" s="1133"/>
      <c r="Y36" s="1133"/>
      <c r="Z36" s="1133"/>
      <c r="AA36" s="1133" t="s">
        <v>588</v>
      </c>
      <c r="AB36" s="1133"/>
      <c r="AC36" s="1133"/>
      <c r="AD36" s="1133"/>
      <c r="AE36" s="1134"/>
      <c r="AF36" s="1108" t="s">
        <v>403</v>
      </c>
      <c r="AG36" s="1109"/>
      <c r="AH36" s="1109"/>
      <c r="AI36" s="1109"/>
      <c r="AJ36" s="1110"/>
      <c r="AK36" s="1069">
        <v>6</v>
      </c>
      <c r="AL36" s="1060"/>
      <c r="AM36" s="1060"/>
      <c r="AN36" s="1060"/>
      <c r="AO36" s="1060"/>
      <c r="AP36" s="1060">
        <v>38</v>
      </c>
      <c r="AQ36" s="1060"/>
      <c r="AR36" s="1060"/>
      <c r="AS36" s="1060"/>
      <c r="AT36" s="1060"/>
      <c r="AU36" s="1060">
        <v>35</v>
      </c>
      <c r="AV36" s="1060"/>
      <c r="AW36" s="1060"/>
      <c r="AX36" s="1060"/>
      <c r="AY36" s="1060"/>
      <c r="AZ36" s="1131" t="s">
        <v>588</v>
      </c>
      <c r="BA36" s="1131"/>
      <c r="BB36" s="1131"/>
      <c r="BC36" s="1131"/>
      <c r="BD36" s="1131"/>
      <c r="BE36" s="1121" t="s">
        <v>413</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t="s">
        <v>414</v>
      </c>
      <c r="C37" s="1127"/>
      <c r="D37" s="1127"/>
      <c r="E37" s="1127"/>
      <c r="F37" s="1127"/>
      <c r="G37" s="1127"/>
      <c r="H37" s="1127"/>
      <c r="I37" s="1127"/>
      <c r="J37" s="1127"/>
      <c r="K37" s="1127"/>
      <c r="L37" s="1127"/>
      <c r="M37" s="1127"/>
      <c r="N37" s="1127"/>
      <c r="O37" s="1127"/>
      <c r="P37" s="1128"/>
      <c r="Q37" s="1132">
        <v>72</v>
      </c>
      <c r="R37" s="1133"/>
      <c r="S37" s="1133"/>
      <c r="T37" s="1133"/>
      <c r="U37" s="1133"/>
      <c r="V37" s="1133">
        <v>72</v>
      </c>
      <c r="W37" s="1133"/>
      <c r="X37" s="1133"/>
      <c r="Y37" s="1133"/>
      <c r="Z37" s="1133"/>
      <c r="AA37" s="1133" t="s">
        <v>589</v>
      </c>
      <c r="AB37" s="1133"/>
      <c r="AC37" s="1133"/>
      <c r="AD37" s="1133"/>
      <c r="AE37" s="1134"/>
      <c r="AF37" s="1108" t="s">
        <v>139</v>
      </c>
      <c r="AG37" s="1109"/>
      <c r="AH37" s="1109"/>
      <c r="AI37" s="1109"/>
      <c r="AJ37" s="1110"/>
      <c r="AK37" s="1069">
        <v>22</v>
      </c>
      <c r="AL37" s="1060"/>
      <c r="AM37" s="1060"/>
      <c r="AN37" s="1060"/>
      <c r="AO37" s="1060"/>
      <c r="AP37" s="1060">
        <v>133</v>
      </c>
      <c r="AQ37" s="1060"/>
      <c r="AR37" s="1060"/>
      <c r="AS37" s="1060"/>
      <c r="AT37" s="1060"/>
      <c r="AU37" s="1060">
        <v>113</v>
      </c>
      <c r="AV37" s="1060"/>
      <c r="AW37" s="1060"/>
      <c r="AX37" s="1060"/>
      <c r="AY37" s="1060"/>
      <c r="AZ37" s="1131" t="s">
        <v>588</v>
      </c>
      <c r="BA37" s="1131"/>
      <c r="BB37" s="1131"/>
      <c r="BC37" s="1131"/>
      <c r="BD37" s="1131"/>
      <c r="BE37" s="1121" t="s">
        <v>415</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387</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2275</v>
      </c>
      <c r="AG63" s="1048"/>
      <c r="AH63" s="1048"/>
      <c r="AI63" s="1048"/>
      <c r="AJ63" s="1119"/>
      <c r="AK63" s="1120"/>
      <c r="AL63" s="1052"/>
      <c r="AM63" s="1052"/>
      <c r="AN63" s="1052"/>
      <c r="AO63" s="1052"/>
      <c r="AP63" s="1048">
        <v>3623</v>
      </c>
      <c r="AQ63" s="1048"/>
      <c r="AR63" s="1048"/>
      <c r="AS63" s="1048"/>
      <c r="AT63" s="1048"/>
      <c r="AU63" s="1048">
        <v>1881</v>
      </c>
      <c r="AV63" s="1048"/>
      <c r="AW63" s="1048"/>
      <c r="AX63" s="1048"/>
      <c r="AY63" s="1048"/>
      <c r="AZ63" s="1114"/>
      <c r="BA63" s="1114"/>
      <c r="BB63" s="1114"/>
      <c r="BC63" s="1114"/>
      <c r="BD63" s="1114"/>
      <c r="BE63" s="1049"/>
      <c r="BF63" s="1049"/>
      <c r="BG63" s="1049"/>
      <c r="BH63" s="1049"/>
      <c r="BI63" s="1050"/>
      <c r="BJ63" s="1115" t="s">
        <v>418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422</v>
      </c>
      <c r="W66" s="1091"/>
      <c r="X66" s="1091"/>
      <c r="Y66" s="1091"/>
      <c r="Z66" s="1092"/>
      <c r="AA66" s="1090" t="s">
        <v>393</v>
      </c>
      <c r="AB66" s="1091"/>
      <c r="AC66" s="1091"/>
      <c r="AD66" s="1091"/>
      <c r="AE66" s="1092"/>
      <c r="AF66" s="1096" t="s">
        <v>394</v>
      </c>
      <c r="AG66" s="1097"/>
      <c r="AH66" s="1097"/>
      <c r="AI66" s="1097"/>
      <c r="AJ66" s="1098"/>
      <c r="AK66" s="1090" t="s">
        <v>423</v>
      </c>
      <c r="AL66" s="1085"/>
      <c r="AM66" s="1085"/>
      <c r="AN66" s="1085"/>
      <c r="AO66" s="1086"/>
      <c r="AP66" s="1090" t="s">
        <v>424</v>
      </c>
      <c r="AQ66" s="1091"/>
      <c r="AR66" s="1091"/>
      <c r="AS66" s="1091"/>
      <c r="AT66" s="1092"/>
      <c r="AU66" s="1090" t="s">
        <v>425</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604</v>
      </c>
      <c r="C68" s="1075"/>
      <c r="D68" s="1075"/>
      <c r="E68" s="1075"/>
      <c r="F68" s="1075"/>
      <c r="G68" s="1075"/>
      <c r="H68" s="1075"/>
      <c r="I68" s="1075"/>
      <c r="J68" s="1075"/>
      <c r="K68" s="1075"/>
      <c r="L68" s="1075"/>
      <c r="M68" s="1075"/>
      <c r="N68" s="1075"/>
      <c r="O68" s="1075"/>
      <c r="P68" s="1076"/>
      <c r="Q68" s="1077">
        <v>8502.4</v>
      </c>
      <c r="R68" s="1071"/>
      <c r="S68" s="1071"/>
      <c r="T68" s="1071"/>
      <c r="U68" s="1071"/>
      <c r="V68" s="1071">
        <v>7172.4</v>
      </c>
      <c r="W68" s="1071"/>
      <c r="X68" s="1071"/>
      <c r="Y68" s="1071"/>
      <c r="Z68" s="1071"/>
      <c r="AA68" s="1071">
        <v>1330</v>
      </c>
      <c r="AB68" s="1071"/>
      <c r="AC68" s="1071"/>
      <c r="AD68" s="1071"/>
      <c r="AE68" s="1071"/>
      <c r="AF68" s="1071">
        <v>1330</v>
      </c>
      <c r="AG68" s="1071"/>
      <c r="AH68" s="1071"/>
      <c r="AI68" s="1071"/>
      <c r="AJ68" s="1071"/>
      <c r="AK68" s="1071" t="s">
        <v>585</v>
      </c>
      <c r="AL68" s="1071"/>
      <c r="AM68" s="1071"/>
      <c r="AN68" s="1071"/>
      <c r="AO68" s="1071"/>
      <c r="AP68" s="1071" t="s">
        <v>521</v>
      </c>
      <c r="AQ68" s="1071"/>
      <c r="AR68" s="1071"/>
      <c r="AS68" s="1071"/>
      <c r="AT68" s="1071"/>
      <c r="AU68" s="1071" t="s">
        <v>521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605</v>
      </c>
      <c r="C69" s="1064"/>
      <c r="D69" s="1064"/>
      <c r="E69" s="1064"/>
      <c r="F69" s="1064"/>
      <c r="G69" s="1064"/>
      <c r="H69" s="1064"/>
      <c r="I69" s="1064"/>
      <c r="J69" s="1064"/>
      <c r="K69" s="1064"/>
      <c r="L69" s="1064"/>
      <c r="M69" s="1064"/>
      <c r="N69" s="1064"/>
      <c r="O69" s="1064"/>
      <c r="P69" s="1065"/>
      <c r="Q69" s="1066">
        <v>11.6</v>
      </c>
      <c r="R69" s="1060"/>
      <c r="S69" s="1060"/>
      <c r="T69" s="1060"/>
      <c r="U69" s="1060"/>
      <c r="V69" s="1060">
        <v>10.199999999999999</v>
      </c>
      <c r="W69" s="1060"/>
      <c r="X69" s="1060"/>
      <c r="Y69" s="1060"/>
      <c r="Z69" s="1060"/>
      <c r="AA69" s="1060">
        <v>1</v>
      </c>
      <c r="AB69" s="1060"/>
      <c r="AC69" s="1060"/>
      <c r="AD69" s="1060"/>
      <c r="AE69" s="1060"/>
      <c r="AF69" s="1060">
        <v>1</v>
      </c>
      <c r="AG69" s="1060"/>
      <c r="AH69" s="1060"/>
      <c r="AI69" s="1060"/>
      <c r="AJ69" s="1060"/>
      <c r="AK69" s="1060" t="s">
        <v>521</v>
      </c>
      <c r="AL69" s="1060"/>
      <c r="AM69" s="1060"/>
      <c r="AN69" s="1060"/>
      <c r="AO69" s="1060"/>
      <c r="AP69" s="1060" t="s">
        <v>521</v>
      </c>
      <c r="AQ69" s="1060"/>
      <c r="AR69" s="1060"/>
      <c r="AS69" s="1060"/>
      <c r="AT69" s="1060"/>
      <c r="AU69" s="1060" t="s">
        <v>521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606</v>
      </c>
      <c r="C70" s="1064"/>
      <c r="D70" s="1064"/>
      <c r="E70" s="1064"/>
      <c r="F70" s="1064"/>
      <c r="G70" s="1064"/>
      <c r="H70" s="1064"/>
      <c r="I70" s="1064"/>
      <c r="J70" s="1064"/>
      <c r="K70" s="1064"/>
      <c r="L70" s="1064"/>
      <c r="M70" s="1064"/>
      <c r="N70" s="1064"/>
      <c r="O70" s="1064"/>
      <c r="P70" s="1065"/>
      <c r="Q70" s="1066">
        <v>106.8</v>
      </c>
      <c r="R70" s="1060"/>
      <c r="S70" s="1060"/>
      <c r="T70" s="1060"/>
      <c r="U70" s="1060"/>
      <c r="V70" s="1060">
        <v>105.4</v>
      </c>
      <c r="W70" s="1060"/>
      <c r="X70" s="1060"/>
      <c r="Y70" s="1060"/>
      <c r="Z70" s="1060"/>
      <c r="AA70" s="1060">
        <v>1.4</v>
      </c>
      <c r="AB70" s="1060"/>
      <c r="AC70" s="1060"/>
      <c r="AD70" s="1060"/>
      <c r="AE70" s="1060"/>
      <c r="AF70" s="1060">
        <v>1.4</v>
      </c>
      <c r="AG70" s="1060"/>
      <c r="AH70" s="1060"/>
      <c r="AI70" s="1060"/>
      <c r="AJ70" s="1060"/>
      <c r="AK70" s="1060" t="s">
        <v>521</v>
      </c>
      <c r="AL70" s="1060"/>
      <c r="AM70" s="1060"/>
      <c r="AN70" s="1060"/>
      <c r="AO70" s="1060"/>
      <c r="AP70" s="1060" t="s">
        <v>521</v>
      </c>
      <c r="AQ70" s="1060"/>
      <c r="AR70" s="1060"/>
      <c r="AS70" s="1060"/>
      <c r="AT70" s="1060"/>
      <c r="AU70" s="1060" t="s">
        <v>521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607</v>
      </c>
      <c r="C71" s="1064"/>
      <c r="D71" s="1064"/>
      <c r="E71" s="1064"/>
      <c r="F71" s="1064"/>
      <c r="G71" s="1064"/>
      <c r="H71" s="1064"/>
      <c r="I71" s="1064"/>
      <c r="J71" s="1064"/>
      <c r="K71" s="1064"/>
      <c r="L71" s="1064"/>
      <c r="M71" s="1064"/>
      <c r="N71" s="1064"/>
      <c r="O71" s="1064"/>
      <c r="P71" s="1065"/>
      <c r="Q71" s="1066">
        <v>57</v>
      </c>
      <c r="R71" s="1060"/>
      <c r="S71" s="1060"/>
      <c r="T71" s="1060"/>
      <c r="U71" s="1060"/>
      <c r="V71" s="1060">
        <v>50.1</v>
      </c>
      <c r="W71" s="1060"/>
      <c r="X71" s="1060"/>
      <c r="Y71" s="1060"/>
      <c r="Z71" s="1060"/>
      <c r="AA71" s="1060">
        <v>6.9</v>
      </c>
      <c r="AB71" s="1060"/>
      <c r="AC71" s="1060"/>
      <c r="AD71" s="1060"/>
      <c r="AE71" s="1060"/>
      <c r="AF71" s="1060">
        <v>6.9</v>
      </c>
      <c r="AG71" s="1060"/>
      <c r="AH71" s="1060"/>
      <c r="AI71" s="1060"/>
      <c r="AJ71" s="1060"/>
      <c r="AK71" s="1060" t="s">
        <v>521</v>
      </c>
      <c r="AL71" s="1060"/>
      <c r="AM71" s="1060"/>
      <c r="AN71" s="1060"/>
      <c r="AO71" s="1060"/>
      <c r="AP71" s="1060" t="s">
        <v>521</v>
      </c>
      <c r="AQ71" s="1060"/>
      <c r="AR71" s="1060"/>
      <c r="AS71" s="1060"/>
      <c r="AT71" s="1060"/>
      <c r="AU71" s="1060" t="s">
        <v>521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608</v>
      </c>
      <c r="C72" s="1064"/>
      <c r="D72" s="1064"/>
      <c r="E72" s="1064"/>
      <c r="F72" s="1064"/>
      <c r="G72" s="1064"/>
      <c r="H72" s="1064"/>
      <c r="I72" s="1064"/>
      <c r="J72" s="1064"/>
      <c r="K72" s="1064"/>
      <c r="L72" s="1064"/>
      <c r="M72" s="1064"/>
      <c r="N72" s="1064"/>
      <c r="O72" s="1064"/>
      <c r="P72" s="1065"/>
      <c r="Q72" s="1066">
        <v>144.19999999999999</v>
      </c>
      <c r="R72" s="1060"/>
      <c r="S72" s="1060"/>
      <c r="T72" s="1060"/>
      <c r="U72" s="1060"/>
      <c r="V72" s="1060">
        <v>124.3</v>
      </c>
      <c r="W72" s="1060"/>
      <c r="X72" s="1060"/>
      <c r="Y72" s="1060"/>
      <c r="Z72" s="1060"/>
      <c r="AA72" s="1060">
        <v>19.899999999999999</v>
      </c>
      <c r="AB72" s="1060"/>
      <c r="AC72" s="1060"/>
      <c r="AD72" s="1060"/>
      <c r="AE72" s="1060"/>
      <c r="AF72" s="1060">
        <v>19.899999999999999</v>
      </c>
      <c r="AG72" s="1060"/>
      <c r="AH72" s="1060"/>
      <c r="AI72" s="1060"/>
      <c r="AJ72" s="1060"/>
      <c r="AK72" s="1060" t="s">
        <v>521</v>
      </c>
      <c r="AL72" s="1060"/>
      <c r="AM72" s="1060"/>
      <c r="AN72" s="1060"/>
      <c r="AO72" s="1060"/>
      <c r="AP72" s="1060" t="s">
        <v>521</v>
      </c>
      <c r="AQ72" s="1060"/>
      <c r="AR72" s="1060"/>
      <c r="AS72" s="1060"/>
      <c r="AT72" s="1060"/>
      <c r="AU72" s="1060" t="s">
        <v>521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609</v>
      </c>
      <c r="C73" s="1064"/>
      <c r="D73" s="1064"/>
      <c r="E73" s="1064"/>
      <c r="F73" s="1064"/>
      <c r="G73" s="1064"/>
      <c r="H73" s="1064"/>
      <c r="I73" s="1064"/>
      <c r="J73" s="1064"/>
      <c r="K73" s="1064"/>
      <c r="L73" s="1064"/>
      <c r="M73" s="1064"/>
      <c r="N73" s="1064"/>
      <c r="O73" s="1064"/>
      <c r="P73" s="1065"/>
      <c r="Q73" s="1066">
        <v>370.9</v>
      </c>
      <c r="R73" s="1060"/>
      <c r="S73" s="1060"/>
      <c r="T73" s="1060"/>
      <c r="U73" s="1060"/>
      <c r="V73" s="1060">
        <v>359.5</v>
      </c>
      <c r="W73" s="1060"/>
      <c r="X73" s="1060"/>
      <c r="Y73" s="1060"/>
      <c r="Z73" s="1060"/>
      <c r="AA73" s="1060">
        <v>11.3</v>
      </c>
      <c r="AB73" s="1060"/>
      <c r="AC73" s="1060"/>
      <c r="AD73" s="1060"/>
      <c r="AE73" s="1060"/>
      <c r="AF73" s="1060">
        <v>11.3</v>
      </c>
      <c r="AG73" s="1060"/>
      <c r="AH73" s="1060"/>
      <c r="AI73" s="1060"/>
      <c r="AJ73" s="1060"/>
      <c r="AK73" s="1060" t="s">
        <v>521</v>
      </c>
      <c r="AL73" s="1060"/>
      <c r="AM73" s="1060"/>
      <c r="AN73" s="1060"/>
      <c r="AO73" s="1060"/>
      <c r="AP73" s="1060">
        <v>314.89999999999998</v>
      </c>
      <c r="AQ73" s="1060"/>
      <c r="AR73" s="1060"/>
      <c r="AS73" s="1060"/>
      <c r="AT73" s="1060"/>
      <c r="AU73" s="1060">
        <v>143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610</v>
      </c>
      <c r="C74" s="1064"/>
      <c r="D74" s="1064"/>
      <c r="E74" s="1064"/>
      <c r="F74" s="1064"/>
      <c r="G74" s="1064"/>
      <c r="H74" s="1064"/>
      <c r="I74" s="1064"/>
      <c r="J74" s="1064"/>
      <c r="K74" s="1064"/>
      <c r="L74" s="1064"/>
      <c r="M74" s="1064"/>
      <c r="N74" s="1064"/>
      <c r="O74" s="1064"/>
      <c r="P74" s="1065"/>
      <c r="Q74" s="1066">
        <v>137.30000000000001</v>
      </c>
      <c r="R74" s="1060"/>
      <c r="S74" s="1060"/>
      <c r="T74" s="1060"/>
      <c r="U74" s="1060"/>
      <c r="V74" s="1060">
        <v>135</v>
      </c>
      <c r="W74" s="1060"/>
      <c r="X74" s="1060"/>
      <c r="Y74" s="1060"/>
      <c r="Z74" s="1060"/>
      <c r="AA74" s="1060">
        <v>2.2999999999999998</v>
      </c>
      <c r="AB74" s="1060"/>
      <c r="AC74" s="1060"/>
      <c r="AD74" s="1060"/>
      <c r="AE74" s="1060"/>
      <c r="AF74" s="1060">
        <v>2.2999999999999998</v>
      </c>
      <c r="AG74" s="1060"/>
      <c r="AH74" s="1060"/>
      <c r="AI74" s="1060"/>
      <c r="AJ74" s="1060"/>
      <c r="AK74" s="1060">
        <v>29</v>
      </c>
      <c r="AL74" s="1060"/>
      <c r="AM74" s="1060"/>
      <c r="AN74" s="1060"/>
      <c r="AO74" s="1060"/>
      <c r="AP74" s="1060" t="s">
        <v>521</v>
      </c>
      <c r="AQ74" s="1060"/>
      <c r="AR74" s="1060"/>
      <c r="AS74" s="1060"/>
      <c r="AT74" s="1060"/>
      <c r="AU74" s="1060" t="s">
        <v>521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611</v>
      </c>
      <c r="C75" s="1064"/>
      <c r="D75" s="1064"/>
      <c r="E75" s="1064"/>
      <c r="F75" s="1064"/>
      <c r="G75" s="1064"/>
      <c r="H75" s="1064"/>
      <c r="I75" s="1064"/>
      <c r="J75" s="1064"/>
      <c r="K75" s="1064"/>
      <c r="L75" s="1064"/>
      <c r="M75" s="1064"/>
      <c r="N75" s="1064"/>
      <c r="O75" s="1064"/>
      <c r="P75" s="1065"/>
      <c r="Q75" s="1067">
        <v>259.3</v>
      </c>
      <c r="R75" s="1068"/>
      <c r="S75" s="1068"/>
      <c r="T75" s="1068"/>
      <c r="U75" s="1069"/>
      <c r="V75" s="1070">
        <v>233.9</v>
      </c>
      <c r="W75" s="1068"/>
      <c r="X75" s="1068"/>
      <c r="Y75" s="1068"/>
      <c r="Z75" s="1069"/>
      <c r="AA75" s="1070">
        <v>25.4</v>
      </c>
      <c r="AB75" s="1068"/>
      <c r="AC75" s="1068"/>
      <c r="AD75" s="1068"/>
      <c r="AE75" s="1069"/>
      <c r="AF75" s="1070">
        <v>25.4</v>
      </c>
      <c r="AG75" s="1068"/>
      <c r="AH75" s="1068"/>
      <c r="AI75" s="1068"/>
      <c r="AJ75" s="1069"/>
      <c r="AK75" s="1070">
        <v>22.4</v>
      </c>
      <c r="AL75" s="1068"/>
      <c r="AM75" s="1068"/>
      <c r="AN75" s="1068"/>
      <c r="AO75" s="1069"/>
      <c r="AP75" s="1070" t="s">
        <v>521</v>
      </c>
      <c r="AQ75" s="1068"/>
      <c r="AR75" s="1068"/>
      <c r="AS75" s="1068"/>
      <c r="AT75" s="1069"/>
      <c r="AU75" s="1070" t="s">
        <v>521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612</v>
      </c>
      <c r="C76" s="1064"/>
      <c r="D76" s="1064"/>
      <c r="E76" s="1064"/>
      <c r="F76" s="1064"/>
      <c r="G76" s="1064"/>
      <c r="H76" s="1064"/>
      <c r="I76" s="1064"/>
      <c r="J76" s="1064"/>
      <c r="K76" s="1064"/>
      <c r="L76" s="1064"/>
      <c r="M76" s="1064"/>
      <c r="N76" s="1064"/>
      <c r="O76" s="1064"/>
      <c r="P76" s="1065"/>
      <c r="Q76" s="1067">
        <v>261.7</v>
      </c>
      <c r="R76" s="1068"/>
      <c r="S76" s="1068"/>
      <c r="T76" s="1068"/>
      <c r="U76" s="1069"/>
      <c r="V76" s="1070">
        <v>226.7</v>
      </c>
      <c r="W76" s="1068"/>
      <c r="X76" s="1068"/>
      <c r="Y76" s="1068"/>
      <c r="Z76" s="1069"/>
      <c r="AA76" s="1070">
        <v>35</v>
      </c>
      <c r="AB76" s="1068"/>
      <c r="AC76" s="1068"/>
      <c r="AD76" s="1068"/>
      <c r="AE76" s="1069"/>
      <c r="AF76" s="1070">
        <v>3.8</v>
      </c>
      <c r="AG76" s="1068"/>
      <c r="AH76" s="1068"/>
      <c r="AI76" s="1068"/>
      <c r="AJ76" s="1069"/>
      <c r="AK76" s="1070">
        <v>4.3</v>
      </c>
      <c r="AL76" s="1068"/>
      <c r="AM76" s="1068"/>
      <c r="AN76" s="1068"/>
      <c r="AO76" s="1069"/>
      <c r="AP76" s="1070" t="s">
        <v>521</v>
      </c>
      <c r="AQ76" s="1068"/>
      <c r="AR76" s="1068"/>
      <c r="AS76" s="1068"/>
      <c r="AT76" s="1069"/>
      <c r="AU76" s="1070" t="s">
        <v>521</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613</v>
      </c>
      <c r="C77" s="1064"/>
      <c r="D77" s="1064"/>
      <c r="E77" s="1064"/>
      <c r="F77" s="1064"/>
      <c r="G77" s="1064"/>
      <c r="H77" s="1064"/>
      <c r="I77" s="1064"/>
      <c r="J77" s="1064"/>
      <c r="K77" s="1064"/>
      <c r="L77" s="1064"/>
      <c r="M77" s="1064"/>
      <c r="N77" s="1064"/>
      <c r="O77" s="1064"/>
      <c r="P77" s="1065"/>
      <c r="Q77" s="1067">
        <v>367.9</v>
      </c>
      <c r="R77" s="1068"/>
      <c r="S77" s="1068"/>
      <c r="T77" s="1068"/>
      <c r="U77" s="1069"/>
      <c r="V77" s="1070">
        <v>346.3</v>
      </c>
      <c r="W77" s="1068"/>
      <c r="X77" s="1068"/>
      <c r="Y77" s="1068"/>
      <c r="Z77" s="1069"/>
      <c r="AA77" s="1070">
        <v>21.6</v>
      </c>
      <c r="AB77" s="1068"/>
      <c r="AC77" s="1068"/>
      <c r="AD77" s="1068"/>
      <c r="AE77" s="1069"/>
      <c r="AF77" s="1070">
        <v>21.6</v>
      </c>
      <c r="AG77" s="1068"/>
      <c r="AH77" s="1068"/>
      <c r="AI77" s="1068"/>
      <c r="AJ77" s="1069"/>
      <c r="AK77" s="1070">
        <v>33.9</v>
      </c>
      <c r="AL77" s="1068"/>
      <c r="AM77" s="1068"/>
      <c r="AN77" s="1068"/>
      <c r="AO77" s="1069"/>
      <c r="AP77" s="1070">
        <v>140</v>
      </c>
      <c r="AQ77" s="1068"/>
      <c r="AR77" s="1068"/>
      <c r="AS77" s="1068"/>
      <c r="AT77" s="1069"/>
      <c r="AU77" s="1070">
        <v>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614</v>
      </c>
      <c r="C78" s="1064"/>
      <c r="D78" s="1064"/>
      <c r="E78" s="1064"/>
      <c r="F78" s="1064"/>
      <c r="G78" s="1064"/>
      <c r="H78" s="1064"/>
      <c r="I78" s="1064"/>
      <c r="J78" s="1064"/>
      <c r="K78" s="1064"/>
      <c r="L78" s="1064"/>
      <c r="M78" s="1064"/>
      <c r="N78" s="1064"/>
      <c r="O78" s="1064"/>
      <c r="P78" s="1065"/>
      <c r="Q78" s="1066">
        <v>297</v>
      </c>
      <c r="R78" s="1060"/>
      <c r="S78" s="1060"/>
      <c r="T78" s="1060"/>
      <c r="U78" s="1060"/>
      <c r="V78" s="1060">
        <v>285</v>
      </c>
      <c r="W78" s="1060"/>
      <c r="X78" s="1060"/>
      <c r="Y78" s="1060"/>
      <c r="Z78" s="1060"/>
      <c r="AA78" s="1060">
        <v>4</v>
      </c>
      <c r="AB78" s="1060"/>
      <c r="AC78" s="1060"/>
      <c r="AD78" s="1060"/>
      <c r="AE78" s="1060"/>
      <c r="AF78" s="1060">
        <v>4</v>
      </c>
      <c r="AG78" s="1060"/>
      <c r="AH78" s="1060"/>
      <c r="AI78" s="1060"/>
      <c r="AJ78" s="1060"/>
      <c r="AK78" s="1060" t="s">
        <v>585</v>
      </c>
      <c r="AL78" s="1060"/>
      <c r="AM78" s="1060"/>
      <c r="AN78" s="1060"/>
      <c r="AO78" s="1060"/>
      <c r="AP78" s="1060">
        <v>106</v>
      </c>
      <c r="AQ78" s="1060"/>
      <c r="AR78" s="1060"/>
      <c r="AS78" s="1060"/>
      <c r="AT78" s="1060"/>
      <c r="AU78" s="1060">
        <v>37</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615</v>
      </c>
      <c r="C79" s="1064"/>
      <c r="D79" s="1064"/>
      <c r="E79" s="1064"/>
      <c r="F79" s="1064"/>
      <c r="G79" s="1064"/>
      <c r="H79" s="1064"/>
      <c r="I79" s="1064"/>
      <c r="J79" s="1064"/>
      <c r="K79" s="1064"/>
      <c r="L79" s="1064"/>
      <c r="M79" s="1064"/>
      <c r="N79" s="1064"/>
      <c r="O79" s="1064"/>
      <c r="P79" s="1065"/>
      <c r="Q79" s="1066">
        <v>119</v>
      </c>
      <c r="R79" s="1060"/>
      <c r="S79" s="1060"/>
      <c r="T79" s="1060"/>
      <c r="U79" s="1060"/>
      <c r="V79" s="1060">
        <v>113.7</v>
      </c>
      <c r="W79" s="1060"/>
      <c r="X79" s="1060"/>
      <c r="Y79" s="1060"/>
      <c r="Z79" s="1060"/>
      <c r="AA79" s="1060">
        <v>5.3</v>
      </c>
      <c r="AB79" s="1060"/>
      <c r="AC79" s="1060"/>
      <c r="AD79" s="1060"/>
      <c r="AE79" s="1060"/>
      <c r="AF79" s="1060">
        <v>5.3</v>
      </c>
      <c r="AG79" s="1060"/>
      <c r="AH79" s="1060"/>
      <c r="AI79" s="1060"/>
      <c r="AJ79" s="1060"/>
      <c r="AK79" s="1060">
        <v>4.3</v>
      </c>
      <c r="AL79" s="1060"/>
      <c r="AM79" s="1060"/>
      <c r="AN79" s="1060"/>
      <c r="AO79" s="1060"/>
      <c r="AP79" s="1060" t="s">
        <v>585</v>
      </c>
      <c r="AQ79" s="1060"/>
      <c r="AR79" s="1060"/>
      <c r="AS79" s="1060"/>
      <c r="AT79" s="1060"/>
      <c r="AU79" s="1060" t="s">
        <v>521</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t="s">
        <v>616</v>
      </c>
      <c r="C80" s="1064"/>
      <c r="D80" s="1064"/>
      <c r="E80" s="1064"/>
      <c r="F80" s="1064"/>
      <c r="G80" s="1064"/>
      <c r="H80" s="1064"/>
      <c r="I80" s="1064"/>
      <c r="J80" s="1064"/>
      <c r="K80" s="1064"/>
      <c r="L80" s="1064"/>
      <c r="M80" s="1064"/>
      <c r="N80" s="1064"/>
      <c r="O80" s="1064"/>
      <c r="P80" s="1065"/>
      <c r="Q80" s="1066">
        <v>146299</v>
      </c>
      <c r="R80" s="1060"/>
      <c r="S80" s="1060"/>
      <c r="T80" s="1060"/>
      <c r="U80" s="1060"/>
      <c r="V80" s="1060">
        <v>144398</v>
      </c>
      <c r="W80" s="1060"/>
      <c r="X80" s="1060"/>
      <c r="Y80" s="1060"/>
      <c r="Z80" s="1060"/>
      <c r="AA80" s="1060">
        <v>1901</v>
      </c>
      <c r="AB80" s="1060"/>
      <c r="AC80" s="1060"/>
      <c r="AD80" s="1060"/>
      <c r="AE80" s="1060"/>
      <c r="AF80" s="1060">
        <v>1901</v>
      </c>
      <c r="AG80" s="1060"/>
      <c r="AH80" s="1060"/>
      <c r="AI80" s="1060"/>
      <c r="AJ80" s="1060"/>
      <c r="AK80" s="1060">
        <v>126</v>
      </c>
      <c r="AL80" s="1060"/>
      <c r="AM80" s="1060"/>
      <c r="AN80" s="1060"/>
      <c r="AO80" s="1060"/>
      <c r="AP80" s="1060" t="s">
        <v>585</v>
      </c>
      <c r="AQ80" s="1060"/>
      <c r="AR80" s="1060"/>
      <c r="AS80" s="1060"/>
      <c r="AT80" s="1060"/>
      <c r="AU80" s="1060" t="s">
        <v>521</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t="s">
        <v>617</v>
      </c>
      <c r="C81" s="1064"/>
      <c r="D81" s="1064"/>
      <c r="E81" s="1064"/>
      <c r="F81" s="1064"/>
      <c r="G81" s="1064"/>
      <c r="H81" s="1064"/>
      <c r="I81" s="1064"/>
      <c r="J81" s="1064"/>
      <c r="K81" s="1064"/>
      <c r="L81" s="1064"/>
      <c r="M81" s="1064"/>
      <c r="N81" s="1064"/>
      <c r="O81" s="1064"/>
      <c r="P81" s="1065"/>
      <c r="Q81" s="1066">
        <v>12497</v>
      </c>
      <c r="R81" s="1060"/>
      <c r="S81" s="1060"/>
      <c r="T81" s="1060"/>
      <c r="U81" s="1060"/>
      <c r="V81" s="1060">
        <v>12336</v>
      </c>
      <c r="W81" s="1060"/>
      <c r="X81" s="1060"/>
      <c r="Y81" s="1060"/>
      <c r="Z81" s="1060"/>
      <c r="AA81" s="1060">
        <v>131</v>
      </c>
      <c r="AB81" s="1060"/>
      <c r="AC81" s="1060"/>
      <c r="AD81" s="1060"/>
      <c r="AE81" s="1060"/>
      <c r="AF81" s="1060">
        <v>2846</v>
      </c>
      <c r="AG81" s="1060"/>
      <c r="AH81" s="1060"/>
      <c r="AI81" s="1060"/>
      <c r="AJ81" s="1060"/>
      <c r="AK81" s="1060" t="s">
        <v>618</v>
      </c>
      <c r="AL81" s="1060"/>
      <c r="AM81" s="1060"/>
      <c r="AN81" s="1060"/>
      <c r="AO81" s="1060"/>
      <c r="AP81" s="1060">
        <v>6076</v>
      </c>
      <c r="AQ81" s="1060"/>
      <c r="AR81" s="1060"/>
      <c r="AS81" s="1060"/>
      <c r="AT81" s="1060"/>
      <c r="AU81" s="1060">
        <v>765</v>
      </c>
      <c r="AV81" s="1060"/>
      <c r="AW81" s="1060"/>
      <c r="AX81" s="1060"/>
      <c r="AY81" s="1060"/>
      <c r="AZ81" s="1061" t="s">
        <v>619</v>
      </c>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387</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6180</v>
      </c>
      <c r="AG88" s="1048"/>
      <c r="AH88" s="1048"/>
      <c r="AI88" s="1048"/>
      <c r="AJ88" s="1048"/>
      <c r="AK88" s="1052"/>
      <c r="AL88" s="1052"/>
      <c r="AM88" s="1052"/>
      <c r="AN88" s="1052"/>
      <c r="AO88" s="1052"/>
      <c r="AP88" s="1048">
        <v>6637</v>
      </c>
      <c r="AQ88" s="1048"/>
      <c r="AR88" s="1048"/>
      <c r="AS88" s="1048"/>
      <c r="AT88" s="1048"/>
      <c r="AU88" s="1048">
        <v>951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90</v>
      </c>
      <c r="CS102" s="1040"/>
      <c r="CT102" s="1040"/>
      <c r="CU102" s="1040"/>
      <c r="CV102" s="1041"/>
      <c r="CW102" s="1039">
        <v>78</v>
      </c>
      <c r="CX102" s="1040"/>
      <c r="CY102" s="1040"/>
      <c r="CZ102" s="1040"/>
      <c r="DA102" s="1041"/>
      <c r="DB102" s="1039" t="s">
        <v>620</v>
      </c>
      <c r="DC102" s="1040"/>
      <c r="DD102" s="1040"/>
      <c r="DE102" s="1040"/>
      <c r="DF102" s="1041"/>
      <c r="DG102" s="1039" t="s">
        <v>585</v>
      </c>
      <c r="DH102" s="1040"/>
      <c r="DI102" s="1040"/>
      <c r="DJ102" s="1040"/>
      <c r="DK102" s="1041"/>
      <c r="DL102" s="1039">
        <v>166</v>
      </c>
      <c r="DM102" s="1040"/>
      <c r="DN102" s="1040"/>
      <c r="DO102" s="1040"/>
      <c r="DP102" s="1041"/>
      <c r="DQ102" s="1039">
        <v>17</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306</v>
      </c>
      <c r="AG109" s="983"/>
      <c r="AH109" s="983"/>
      <c r="AI109" s="983"/>
      <c r="AJ109" s="984"/>
      <c r="AK109" s="985" t="s">
        <v>305</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306</v>
      </c>
      <c r="BW109" s="983"/>
      <c r="BX109" s="983"/>
      <c r="BY109" s="983"/>
      <c r="BZ109" s="984"/>
      <c r="CA109" s="985" t="s">
        <v>305</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306</v>
      </c>
      <c r="DM109" s="983"/>
      <c r="DN109" s="983"/>
      <c r="DO109" s="983"/>
      <c r="DP109" s="984"/>
      <c r="DQ109" s="985" t="s">
        <v>305</v>
      </c>
      <c r="DR109" s="983"/>
      <c r="DS109" s="983"/>
      <c r="DT109" s="983"/>
      <c r="DU109" s="984"/>
      <c r="DV109" s="985" t="s">
        <v>436</v>
      </c>
      <c r="DW109" s="983"/>
      <c r="DX109" s="983"/>
      <c r="DY109" s="983"/>
      <c r="DZ109" s="1014"/>
    </row>
    <row r="110" spans="1:131" s="246" customFormat="1" ht="26.25" customHeight="1" x14ac:dyDescent="0.2">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1275285</v>
      </c>
      <c r="AB110" s="976"/>
      <c r="AC110" s="976"/>
      <c r="AD110" s="976"/>
      <c r="AE110" s="977"/>
      <c r="AF110" s="978">
        <v>1370190</v>
      </c>
      <c r="AG110" s="976"/>
      <c r="AH110" s="976"/>
      <c r="AI110" s="976"/>
      <c r="AJ110" s="977"/>
      <c r="AK110" s="978">
        <v>1470577</v>
      </c>
      <c r="AL110" s="976"/>
      <c r="AM110" s="976"/>
      <c r="AN110" s="976"/>
      <c r="AO110" s="977"/>
      <c r="AP110" s="979">
        <v>25.2</v>
      </c>
      <c r="AQ110" s="980"/>
      <c r="AR110" s="980"/>
      <c r="AS110" s="980"/>
      <c r="AT110" s="981"/>
      <c r="AU110" s="1015" t="s">
        <v>73</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16246923</v>
      </c>
      <c r="BR110" s="923"/>
      <c r="BS110" s="923"/>
      <c r="BT110" s="923"/>
      <c r="BU110" s="923"/>
      <c r="BV110" s="923">
        <v>16045353</v>
      </c>
      <c r="BW110" s="923"/>
      <c r="BX110" s="923"/>
      <c r="BY110" s="923"/>
      <c r="BZ110" s="923"/>
      <c r="CA110" s="923">
        <v>15655599</v>
      </c>
      <c r="CB110" s="923"/>
      <c r="CC110" s="923"/>
      <c r="CD110" s="923"/>
      <c r="CE110" s="923"/>
      <c r="CF110" s="947">
        <v>268.7</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139</v>
      </c>
      <c r="DH110" s="923"/>
      <c r="DI110" s="923"/>
      <c r="DJ110" s="923"/>
      <c r="DK110" s="923"/>
      <c r="DL110" s="923" t="s">
        <v>442</v>
      </c>
      <c r="DM110" s="923"/>
      <c r="DN110" s="923"/>
      <c r="DO110" s="923"/>
      <c r="DP110" s="923"/>
      <c r="DQ110" s="923" t="s">
        <v>139</v>
      </c>
      <c r="DR110" s="923"/>
      <c r="DS110" s="923"/>
      <c r="DT110" s="923"/>
      <c r="DU110" s="923"/>
      <c r="DV110" s="924" t="s">
        <v>442</v>
      </c>
      <c r="DW110" s="924"/>
      <c r="DX110" s="924"/>
      <c r="DY110" s="924"/>
      <c r="DZ110" s="925"/>
    </row>
    <row r="111" spans="1:131" s="246" customFormat="1" ht="26.25" customHeight="1" x14ac:dyDescent="0.2">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442</v>
      </c>
      <c r="AB111" s="1004"/>
      <c r="AC111" s="1004"/>
      <c r="AD111" s="1004"/>
      <c r="AE111" s="1005"/>
      <c r="AF111" s="1006" t="s">
        <v>444</v>
      </c>
      <c r="AG111" s="1004"/>
      <c r="AH111" s="1004"/>
      <c r="AI111" s="1004"/>
      <c r="AJ111" s="1005"/>
      <c r="AK111" s="1006" t="s">
        <v>442</v>
      </c>
      <c r="AL111" s="1004"/>
      <c r="AM111" s="1004"/>
      <c r="AN111" s="1004"/>
      <c r="AO111" s="1005"/>
      <c r="AP111" s="1007" t="s">
        <v>442</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v>644386</v>
      </c>
      <c r="BR111" s="895"/>
      <c r="BS111" s="895"/>
      <c r="BT111" s="895"/>
      <c r="BU111" s="895"/>
      <c r="BV111" s="895">
        <v>584272</v>
      </c>
      <c r="BW111" s="895"/>
      <c r="BX111" s="895"/>
      <c r="BY111" s="895"/>
      <c r="BZ111" s="895"/>
      <c r="CA111" s="895">
        <v>625178</v>
      </c>
      <c r="CB111" s="895"/>
      <c r="CC111" s="895"/>
      <c r="CD111" s="895"/>
      <c r="CE111" s="895"/>
      <c r="CF111" s="956">
        <v>10.7</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139</v>
      </c>
      <c r="DH111" s="895"/>
      <c r="DI111" s="895"/>
      <c r="DJ111" s="895"/>
      <c r="DK111" s="895"/>
      <c r="DL111" s="895" t="s">
        <v>442</v>
      </c>
      <c r="DM111" s="895"/>
      <c r="DN111" s="895"/>
      <c r="DO111" s="895"/>
      <c r="DP111" s="895"/>
      <c r="DQ111" s="895" t="s">
        <v>442</v>
      </c>
      <c r="DR111" s="895"/>
      <c r="DS111" s="895"/>
      <c r="DT111" s="895"/>
      <c r="DU111" s="895"/>
      <c r="DV111" s="872" t="s">
        <v>139</v>
      </c>
      <c r="DW111" s="872"/>
      <c r="DX111" s="872"/>
      <c r="DY111" s="872"/>
      <c r="DZ111" s="873"/>
    </row>
    <row r="112" spans="1:131" s="246" customFormat="1" ht="26.25" customHeight="1" x14ac:dyDescent="0.2">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401</v>
      </c>
      <c r="AB112" s="858"/>
      <c r="AC112" s="858"/>
      <c r="AD112" s="858"/>
      <c r="AE112" s="859"/>
      <c r="AF112" s="860" t="s">
        <v>139</v>
      </c>
      <c r="AG112" s="858"/>
      <c r="AH112" s="858"/>
      <c r="AI112" s="858"/>
      <c r="AJ112" s="859"/>
      <c r="AK112" s="860" t="s">
        <v>139</v>
      </c>
      <c r="AL112" s="858"/>
      <c r="AM112" s="858"/>
      <c r="AN112" s="858"/>
      <c r="AO112" s="859"/>
      <c r="AP112" s="905" t="s">
        <v>139</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1916085</v>
      </c>
      <c r="BR112" s="895"/>
      <c r="BS112" s="895"/>
      <c r="BT112" s="895"/>
      <c r="BU112" s="895"/>
      <c r="BV112" s="895">
        <v>1878065</v>
      </c>
      <c r="BW112" s="895"/>
      <c r="BX112" s="895"/>
      <c r="BY112" s="895"/>
      <c r="BZ112" s="895"/>
      <c r="CA112" s="895">
        <v>1886209</v>
      </c>
      <c r="CB112" s="895"/>
      <c r="CC112" s="895"/>
      <c r="CD112" s="895"/>
      <c r="CE112" s="895"/>
      <c r="CF112" s="956">
        <v>32.4</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139</v>
      </c>
      <c r="DH112" s="895"/>
      <c r="DI112" s="895"/>
      <c r="DJ112" s="895"/>
      <c r="DK112" s="895"/>
      <c r="DL112" s="895" t="s">
        <v>442</v>
      </c>
      <c r="DM112" s="895"/>
      <c r="DN112" s="895"/>
      <c r="DO112" s="895"/>
      <c r="DP112" s="895"/>
      <c r="DQ112" s="895" t="s">
        <v>139</v>
      </c>
      <c r="DR112" s="895"/>
      <c r="DS112" s="895"/>
      <c r="DT112" s="895"/>
      <c r="DU112" s="895"/>
      <c r="DV112" s="872" t="s">
        <v>401</v>
      </c>
      <c r="DW112" s="872"/>
      <c r="DX112" s="872"/>
      <c r="DY112" s="872"/>
      <c r="DZ112" s="873"/>
    </row>
    <row r="113" spans="1:130" s="246" customFormat="1" ht="26.25" customHeight="1" x14ac:dyDescent="0.2">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288669</v>
      </c>
      <c r="AB113" s="1004"/>
      <c r="AC113" s="1004"/>
      <c r="AD113" s="1004"/>
      <c r="AE113" s="1005"/>
      <c r="AF113" s="1006">
        <v>303923</v>
      </c>
      <c r="AG113" s="1004"/>
      <c r="AH113" s="1004"/>
      <c r="AI113" s="1004"/>
      <c r="AJ113" s="1005"/>
      <c r="AK113" s="1006">
        <v>294193</v>
      </c>
      <c r="AL113" s="1004"/>
      <c r="AM113" s="1004"/>
      <c r="AN113" s="1004"/>
      <c r="AO113" s="1005"/>
      <c r="AP113" s="1007">
        <v>5.0999999999999996</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1142873</v>
      </c>
      <c r="BR113" s="895"/>
      <c r="BS113" s="895"/>
      <c r="BT113" s="895"/>
      <c r="BU113" s="895"/>
      <c r="BV113" s="895">
        <v>1058849</v>
      </c>
      <c r="BW113" s="895"/>
      <c r="BX113" s="895"/>
      <c r="BY113" s="895"/>
      <c r="BZ113" s="895"/>
      <c r="CA113" s="895">
        <v>950712</v>
      </c>
      <c r="CB113" s="895"/>
      <c r="CC113" s="895"/>
      <c r="CD113" s="895"/>
      <c r="CE113" s="895"/>
      <c r="CF113" s="956">
        <v>16.3</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139</v>
      </c>
      <c r="DH113" s="858"/>
      <c r="DI113" s="858"/>
      <c r="DJ113" s="858"/>
      <c r="DK113" s="859"/>
      <c r="DL113" s="860" t="s">
        <v>442</v>
      </c>
      <c r="DM113" s="858"/>
      <c r="DN113" s="858"/>
      <c r="DO113" s="858"/>
      <c r="DP113" s="859"/>
      <c r="DQ113" s="860" t="s">
        <v>442</v>
      </c>
      <c r="DR113" s="858"/>
      <c r="DS113" s="858"/>
      <c r="DT113" s="858"/>
      <c r="DU113" s="859"/>
      <c r="DV113" s="905" t="s">
        <v>454</v>
      </c>
      <c r="DW113" s="906"/>
      <c r="DX113" s="906"/>
      <c r="DY113" s="906"/>
      <c r="DZ113" s="907"/>
    </row>
    <row r="114" spans="1:130" s="246" customFormat="1" ht="26.25" customHeight="1" x14ac:dyDescent="0.2">
      <c r="A114" s="999"/>
      <c r="B114" s="1000"/>
      <c r="C114" s="828" t="s">
        <v>455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123504</v>
      </c>
      <c r="AB114" s="858"/>
      <c r="AC114" s="858"/>
      <c r="AD114" s="858"/>
      <c r="AE114" s="859"/>
      <c r="AF114" s="860">
        <v>119019</v>
      </c>
      <c r="AG114" s="858"/>
      <c r="AH114" s="858"/>
      <c r="AI114" s="858"/>
      <c r="AJ114" s="859"/>
      <c r="AK114" s="860">
        <v>124263</v>
      </c>
      <c r="AL114" s="858"/>
      <c r="AM114" s="858"/>
      <c r="AN114" s="858"/>
      <c r="AO114" s="859"/>
      <c r="AP114" s="905">
        <v>2.1</v>
      </c>
      <c r="AQ114" s="906"/>
      <c r="AR114" s="906"/>
      <c r="AS114" s="906"/>
      <c r="AT114" s="907"/>
      <c r="AU114" s="1017"/>
      <c r="AV114" s="1018"/>
      <c r="AW114" s="1018"/>
      <c r="AX114" s="1018"/>
      <c r="AY114" s="1018"/>
      <c r="AZ114" s="893" t="s">
        <v>456</v>
      </c>
      <c r="BA114" s="828"/>
      <c r="BB114" s="828"/>
      <c r="BC114" s="828"/>
      <c r="BD114" s="828"/>
      <c r="BE114" s="828"/>
      <c r="BF114" s="828"/>
      <c r="BG114" s="828"/>
      <c r="BH114" s="828"/>
      <c r="BI114" s="828"/>
      <c r="BJ114" s="828"/>
      <c r="BK114" s="828"/>
      <c r="BL114" s="828"/>
      <c r="BM114" s="828"/>
      <c r="BN114" s="828"/>
      <c r="BO114" s="828"/>
      <c r="BP114" s="829"/>
      <c r="BQ114" s="894">
        <v>2135304</v>
      </c>
      <c r="BR114" s="895"/>
      <c r="BS114" s="895"/>
      <c r="BT114" s="895"/>
      <c r="BU114" s="895"/>
      <c r="BV114" s="895">
        <v>2007515</v>
      </c>
      <c r="BW114" s="895"/>
      <c r="BX114" s="895"/>
      <c r="BY114" s="895"/>
      <c r="BZ114" s="895"/>
      <c r="CA114" s="895">
        <v>1927082</v>
      </c>
      <c r="CB114" s="895"/>
      <c r="CC114" s="895"/>
      <c r="CD114" s="895"/>
      <c r="CE114" s="895"/>
      <c r="CF114" s="956">
        <v>33.1</v>
      </c>
      <c r="CG114" s="957"/>
      <c r="CH114" s="957"/>
      <c r="CI114" s="957"/>
      <c r="CJ114" s="957"/>
      <c r="CK114" s="1012"/>
      <c r="CL114" s="899"/>
      <c r="CM114" s="902" t="s">
        <v>457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442</v>
      </c>
      <c r="DH114" s="858"/>
      <c r="DI114" s="858"/>
      <c r="DJ114" s="858"/>
      <c r="DK114" s="859"/>
      <c r="DL114" s="860" t="s">
        <v>401</v>
      </c>
      <c r="DM114" s="858"/>
      <c r="DN114" s="858"/>
      <c r="DO114" s="858"/>
      <c r="DP114" s="859"/>
      <c r="DQ114" s="860" t="s">
        <v>442</v>
      </c>
      <c r="DR114" s="858"/>
      <c r="DS114" s="858"/>
      <c r="DT114" s="858"/>
      <c r="DU114" s="859"/>
      <c r="DV114" s="905" t="s">
        <v>442</v>
      </c>
      <c r="DW114" s="906"/>
      <c r="DX114" s="906"/>
      <c r="DY114" s="906"/>
      <c r="DZ114" s="907"/>
    </row>
    <row r="115" spans="1:130" s="246" customFormat="1" ht="26.25" customHeight="1" x14ac:dyDescent="0.2">
      <c r="A115" s="999"/>
      <c r="B115" s="1000"/>
      <c r="C115" s="828" t="s">
        <v>458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139</v>
      </c>
      <c r="AB115" s="1004"/>
      <c r="AC115" s="1004"/>
      <c r="AD115" s="1004"/>
      <c r="AE115" s="1005"/>
      <c r="AF115" s="1006" t="s">
        <v>459</v>
      </c>
      <c r="AG115" s="1004"/>
      <c r="AH115" s="1004"/>
      <c r="AI115" s="1004"/>
      <c r="AJ115" s="1005"/>
      <c r="AK115" s="1006" t="s">
        <v>401</v>
      </c>
      <c r="AL115" s="1004"/>
      <c r="AM115" s="1004"/>
      <c r="AN115" s="1004"/>
      <c r="AO115" s="1005"/>
      <c r="AP115" s="1007" t="s">
        <v>444</v>
      </c>
      <c r="AQ115" s="1008"/>
      <c r="AR115" s="1008"/>
      <c r="AS115" s="1008"/>
      <c r="AT115" s="1009"/>
      <c r="AU115" s="1017"/>
      <c r="AV115" s="1018"/>
      <c r="AW115" s="1018"/>
      <c r="AX115" s="1018"/>
      <c r="AY115" s="1018"/>
      <c r="AZ115" s="893" t="s">
        <v>460</v>
      </c>
      <c r="BA115" s="828"/>
      <c r="BB115" s="828"/>
      <c r="BC115" s="828"/>
      <c r="BD115" s="828"/>
      <c r="BE115" s="828"/>
      <c r="BF115" s="828"/>
      <c r="BG115" s="828"/>
      <c r="BH115" s="828"/>
      <c r="BI115" s="828"/>
      <c r="BJ115" s="828"/>
      <c r="BK115" s="828"/>
      <c r="BL115" s="828"/>
      <c r="BM115" s="828"/>
      <c r="BN115" s="828"/>
      <c r="BO115" s="828"/>
      <c r="BP115" s="829"/>
      <c r="BQ115" s="894">
        <v>32811</v>
      </c>
      <c r="BR115" s="895"/>
      <c r="BS115" s="895"/>
      <c r="BT115" s="895"/>
      <c r="BU115" s="895"/>
      <c r="BV115" s="895">
        <v>26557</v>
      </c>
      <c r="BW115" s="895"/>
      <c r="BX115" s="895"/>
      <c r="BY115" s="895"/>
      <c r="BZ115" s="895"/>
      <c r="CA115" s="895">
        <v>16600</v>
      </c>
      <c r="CB115" s="895"/>
      <c r="CC115" s="895"/>
      <c r="CD115" s="895"/>
      <c r="CE115" s="895"/>
      <c r="CF115" s="956">
        <v>0.3</v>
      </c>
      <c r="CG115" s="957"/>
      <c r="CH115" s="957"/>
      <c r="CI115" s="957"/>
      <c r="CJ115" s="957"/>
      <c r="CK115" s="1012"/>
      <c r="CL115" s="899"/>
      <c r="CM115" s="893" t="s">
        <v>461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139</v>
      </c>
      <c r="DH115" s="858"/>
      <c r="DI115" s="858"/>
      <c r="DJ115" s="858"/>
      <c r="DK115" s="859"/>
      <c r="DL115" s="860" t="s">
        <v>442</v>
      </c>
      <c r="DM115" s="858"/>
      <c r="DN115" s="858"/>
      <c r="DO115" s="858"/>
      <c r="DP115" s="859"/>
      <c r="DQ115" s="860" t="s">
        <v>444</v>
      </c>
      <c r="DR115" s="858"/>
      <c r="DS115" s="858"/>
      <c r="DT115" s="858"/>
      <c r="DU115" s="859"/>
      <c r="DV115" s="905" t="s">
        <v>139</v>
      </c>
      <c r="DW115" s="906"/>
      <c r="DX115" s="906"/>
      <c r="DY115" s="906"/>
      <c r="DZ115" s="907"/>
    </row>
    <row r="116" spans="1:130" s="246" customFormat="1" ht="26.25" customHeight="1" x14ac:dyDescent="0.2">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139</v>
      </c>
      <c r="AB116" s="858"/>
      <c r="AC116" s="858"/>
      <c r="AD116" s="858"/>
      <c r="AE116" s="859"/>
      <c r="AF116" s="860" t="s">
        <v>459</v>
      </c>
      <c r="AG116" s="858"/>
      <c r="AH116" s="858"/>
      <c r="AI116" s="858"/>
      <c r="AJ116" s="859"/>
      <c r="AK116" s="860" t="s">
        <v>139</v>
      </c>
      <c r="AL116" s="858"/>
      <c r="AM116" s="858"/>
      <c r="AN116" s="858"/>
      <c r="AO116" s="859"/>
      <c r="AP116" s="905" t="s">
        <v>444</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442</v>
      </c>
      <c r="BR116" s="895"/>
      <c r="BS116" s="895"/>
      <c r="BT116" s="895"/>
      <c r="BU116" s="895"/>
      <c r="BV116" s="895" t="s">
        <v>444</v>
      </c>
      <c r="BW116" s="895"/>
      <c r="BX116" s="895"/>
      <c r="BY116" s="895"/>
      <c r="BZ116" s="895"/>
      <c r="CA116" s="895" t="s">
        <v>442</v>
      </c>
      <c r="CB116" s="895"/>
      <c r="CC116" s="895"/>
      <c r="CD116" s="895"/>
      <c r="CE116" s="895"/>
      <c r="CF116" s="956" t="s">
        <v>139</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442</v>
      </c>
      <c r="DH116" s="858"/>
      <c r="DI116" s="858"/>
      <c r="DJ116" s="858"/>
      <c r="DK116" s="859"/>
      <c r="DL116" s="860" t="s">
        <v>139</v>
      </c>
      <c r="DM116" s="858"/>
      <c r="DN116" s="858"/>
      <c r="DO116" s="858"/>
      <c r="DP116" s="859"/>
      <c r="DQ116" s="860" t="s">
        <v>442</v>
      </c>
      <c r="DR116" s="858"/>
      <c r="DS116" s="858"/>
      <c r="DT116" s="858"/>
      <c r="DU116" s="859"/>
      <c r="DV116" s="905" t="s">
        <v>442</v>
      </c>
      <c r="DW116" s="906"/>
      <c r="DX116" s="906"/>
      <c r="DY116" s="906"/>
      <c r="DZ116" s="907"/>
    </row>
    <row r="117" spans="1:130" s="246" customFormat="1" ht="26.25" customHeight="1" x14ac:dyDescent="0.2">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1687458</v>
      </c>
      <c r="AB117" s="990"/>
      <c r="AC117" s="990"/>
      <c r="AD117" s="990"/>
      <c r="AE117" s="991"/>
      <c r="AF117" s="992">
        <v>1793132</v>
      </c>
      <c r="AG117" s="990"/>
      <c r="AH117" s="990"/>
      <c r="AI117" s="990"/>
      <c r="AJ117" s="991"/>
      <c r="AK117" s="992">
        <v>1889033</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442</v>
      </c>
      <c r="BR117" s="895"/>
      <c r="BS117" s="895"/>
      <c r="BT117" s="895"/>
      <c r="BU117" s="895"/>
      <c r="BV117" s="895" t="s">
        <v>442</v>
      </c>
      <c r="BW117" s="895"/>
      <c r="BX117" s="895"/>
      <c r="BY117" s="895"/>
      <c r="BZ117" s="895"/>
      <c r="CA117" s="895" t="s">
        <v>442</v>
      </c>
      <c r="CB117" s="895"/>
      <c r="CC117" s="895"/>
      <c r="CD117" s="895"/>
      <c r="CE117" s="895"/>
      <c r="CF117" s="956" t="s">
        <v>442</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454</v>
      </c>
      <c r="DH117" s="858"/>
      <c r="DI117" s="858"/>
      <c r="DJ117" s="858"/>
      <c r="DK117" s="859"/>
      <c r="DL117" s="860" t="s">
        <v>454</v>
      </c>
      <c r="DM117" s="858"/>
      <c r="DN117" s="858"/>
      <c r="DO117" s="858"/>
      <c r="DP117" s="859"/>
      <c r="DQ117" s="860" t="s">
        <v>139</v>
      </c>
      <c r="DR117" s="858"/>
      <c r="DS117" s="858"/>
      <c r="DT117" s="858"/>
      <c r="DU117" s="859"/>
      <c r="DV117" s="905" t="s">
        <v>139</v>
      </c>
      <c r="DW117" s="906"/>
      <c r="DX117" s="906"/>
      <c r="DY117" s="906"/>
      <c r="DZ117" s="907"/>
    </row>
    <row r="118" spans="1:130" s="246" customFormat="1" ht="26.25" customHeight="1" x14ac:dyDescent="0.2">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306</v>
      </c>
      <c r="AG118" s="983"/>
      <c r="AH118" s="983"/>
      <c r="AI118" s="983"/>
      <c r="AJ118" s="984"/>
      <c r="AK118" s="985" t="s">
        <v>305</v>
      </c>
      <c r="AL118" s="983"/>
      <c r="AM118" s="983"/>
      <c r="AN118" s="983"/>
      <c r="AO118" s="984"/>
      <c r="AP118" s="986" t="s">
        <v>436</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459</v>
      </c>
      <c r="BR118" s="926"/>
      <c r="BS118" s="926"/>
      <c r="BT118" s="926"/>
      <c r="BU118" s="926"/>
      <c r="BV118" s="926" t="s">
        <v>459</v>
      </c>
      <c r="BW118" s="926"/>
      <c r="BX118" s="926"/>
      <c r="BY118" s="926"/>
      <c r="BZ118" s="926"/>
      <c r="CA118" s="926" t="s">
        <v>459</v>
      </c>
      <c r="CB118" s="926"/>
      <c r="CC118" s="926"/>
      <c r="CD118" s="926"/>
      <c r="CE118" s="926"/>
      <c r="CF118" s="956" t="s">
        <v>139</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459</v>
      </c>
      <c r="DH118" s="858"/>
      <c r="DI118" s="858"/>
      <c r="DJ118" s="858"/>
      <c r="DK118" s="859"/>
      <c r="DL118" s="860" t="s">
        <v>139</v>
      </c>
      <c r="DM118" s="858"/>
      <c r="DN118" s="858"/>
      <c r="DO118" s="858"/>
      <c r="DP118" s="859"/>
      <c r="DQ118" s="860" t="s">
        <v>459</v>
      </c>
      <c r="DR118" s="858"/>
      <c r="DS118" s="858"/>
      <c r="DT118" s="858"/>
      <c r="DU118" s="859"/>
      <c r="DV118" s="905" t="s">
        <v>139</v>
      </c>
      <c r="DW118" s="906"/>
      <c r="DX118" s="906"/>
      <c r="DY118" s="906"/>
      <c r="DZ118" s="907"/>
    </row>
    <row r="119" spans="1:130" s="246" customFormat="1" ht="26.25" customHeight="1" x14ac:dyDescent="0.2">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459</v>
      </c>
      <c r="AB119" s="976"/>
      <c r="AC119" s="976"/>
      <c r="AD119" s="976"/>
      <c r="AE119" s="977"/>
      <c r="AF119" s="978" t="s">
        <v>444</v>
      </c>
      <c r="AG119" s="976"/>
      <c r="AH119" s="976"/>
      <c r="AI119" s="976"/>
      <c r="AJ119" s="977"/>
      <c r="AK119" s="978" t="s">
        <v>139</v>
      </c>
      <c r="AL119" s="976"/>
      <c r="AM119" s="976"/>
      <c r="AN119" s="976"/>
      <c r="AO119" s="977"/>
      <c r="AP119" s="979" t="s">
        <v>139</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470</v>
      </c>
      <c r="BP119" s="959"/>
      <c r="BQ119" s="963">
        <v>22118382</v>
      </c>
      <c r="BR119" s="926"/>
      <c r="BS119" s="926"/>
      <c r="BT119" s="926"/>
      <c r="BU119" s="926"/>
      <c r="BV119" s="926">
        <v>21600611</v>
      </c>
      <c r="BW119" s="926"/>
      <c r="BX119" s="926"/>
      <c r="BY119" s="926"/>
      <c r="BZ119" s="926"/>
      <c r="CA119" s="926">
        <v>21061380</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644386</v>
      </c>
      <c r="DH119" s="841"/>
      <c r="DI119" s="841"/>
      <c r="DJ119" s="841"/>
      <c r="DK119" s="842"/>
      <c r="DL119" s="843">
        <v>584272</v>
      </c>
      <c r="DM119" s="841"/>
      <c r="DN119" s="841"/>
      <c r="DO119" s="841"/>
      <c r="DP119" s="842"/>
      <c r="DQ119" s="843">
        <v>625178</v>
      </c>
      <c r="DR119" s="841"/>
      <c r="DS119" s="841"/>
      <c r="DT119" s="841"/>
      <c r="DU119" s="842"/>
      <c r="DV119" s="929">
        <v>10.7</v>
      </c>
      <c r="DW119" s="930"/>
      <c r="DX119" s="930"/>
      <c r="DY119" s="930"/>
      <c r="DZ119" s="931"/>
    </row>
    <row r="120" spans="1:130" s="246" customFormat="1" ht="26.25" customHeight="1" x14ac:dyDescent="0.2">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139</v>
      </c>
      <c r="AB120" s="858"/>
      <c r="AC120" s="858"/>
      <c r="AD120" s="858"/>
      <c r="AE120" s="859"/>
      <c r="AF120" s="860" t="s">
        <v>139</v>
      </c>
      <c r="AG120" s="858"/>
      <c r="AH120" s="858"/>
      <c r="AI120" s="858"/>
      <c r="AJ120" s="859"/>
      <c r="AK120" s="860" t="s">
        <v>139</v>
      </c>
      <c r="AL120" s="858"/>
      <c r="AM120" s="858"/>
      <c r="AN120" s="858"/>
      <c r="AO120" s="859"/>
      <c r="AP120" s="905" t="s">
        <v>139</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3969289</v>
      </c>
      <c r="BR120" s="923"/>
      <c r="BS120" s="923"/>
      <c r="BT120" s="923"/>
      <c r="BU120" s="923"/>
      <c r="BV120" s="923">
        <v>4325104</v>
      </c>
      <c r="BW120" s="923"/>
      <c r="BX120" s="923"/>
      <c r="BY120" s="923"/>
      <c r="BZ120" s="923"/>
      <c r="CA120" s="923">
        <v>4445384</v>
      </c>
      <c r="CB120" s="923"/>
      <c r="CC120" s="923"/>
      <c r="CD120" s="923"/>
      <c r="CE120" s="923"/>
      <c r="CF120" s="947">
        <v>76.3</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1851973</v>
      </c>
      <c r="DH120" s="923"/>
      <c r="DI120" s="923"/>
      <c r="DJ120" s="923"/>
      <c r="DK120" s="923"/>
      <c r="DL120" s="923">
        <v>1786784</v>
      </c>
      <c r="DM120" s="923"/>
      <c r="DN120" s="923"/>
      <c r="DO120" s="923"/>
      <c r="DP120" s="923"/>
      <c r="DQ120" s="923">
        <v>1732570</v>
      </c>
      <c r="DR120" s="923"/>
      <c r="DS120" s="923"/>
      <c r="DT120" s="923"/>
      <c r="DU120" s="923"/>
      <c r="DV120" s="924">
        <v>29.7</v>
      </c>
      <c r="DW120" s="924"/>
      <c r="DX120" s="924"/>
      <c r="DY120" s="924"/>
      <c r="DZ120" s="925"/>
    </row>
    <row r="121" spans="1:130" s="246" customFormat="1" ht="26.25" customHeight="1" x14ac:dyDescent="0.2">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139</v>
      </c>
      <c r="AB121" s="858"/>
      <c r="AC121" s="858"/>
      <c r="AD121" s="858"/>
      <c r="AE121" s="859"/>
      <c r="AF121" s="860" t="s">
        <v>139</v>
      </c>
      <c r="AG121" s="858"/>
      <c r="AH121" s="858"/>
      <c r="AI121" s="858"/>
      <c r="AJ121" s="859"/>
      <c r="AK121" s="860" t="s">
        <v>139</v>
      </c>
      <c r="AL121" s="858"/>
      <c r="AM121" s="858"/>
      <c r="AN121" s="858"/>
      <c r="AO121" s="859"/>
      <c r="AP121" s="905" t="s">
        <v>139</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974622</v>
      </c>
      <c r="BR121" s="895"/>
      <c r="BS121" s="895"/>
      <c r="BT121" s="895"/>
      <c r="BU121" s="895"/>
      <c r="BV121" s="895">
        <v>926227</v>
      </c>
      <c r="BW121" s="895"/>
      <c r="BX121" s="895"/>
      <c r="BY121" s="895"/>
      <c r="BZ121" s="895"/>
      <c r="CA121" s="895">
        <v>855775</v>
      </c>
      <c r="CB121" s="895"/>
      <c r="CC121" s="895"/>
      <c r="CD121" s="895"/>
      <c r="CE121" s="895"/>
      <c r="CF121" s="956">
        <v>14.7</v>
      </c>
      <c r="CG121" s="957"/>
      <c r="CH121" s="957"/>
      <c r="CI121" s="957"/>
      <c r="CJ121" s="957"/>
      <c r="CK121" s="950"/>
      <c r="CL121" s="936"/>
      <c r="CM121" s="936"/>
      <c r="CN121" s="936"/>
      <c r="CO121" s="937"/>
      <c r="CP121" s="916" t="s">
        <v>414</v>
      </c>
      <c r="CQ121" s="917"/>
      <c r="CR121" s="917"/>
      <c r="CS121" s="917"/>
      <c r="CT121" s="917"/>
      <c r="CU121" s="917"/>
      <c r="CV121" s="917"/>
      <c r="CW121" s="917"/>
      <c r="CX121" s="917"/>
      <c r="CY121" s="917"/>
      <c r="CZ121" s="917"/>
      <c r="DA121" s="917"/>
      <c r="DB121" s="917"/>
      <c r="DC121" s="917"/>
      <c r="DD121" s="917"/>
      <c r="DE121" s="917"/>
      <c r="DF121" s="918"/>
      <c r="DG121" s="894">
        <v>19311</v>
      </c>
      <c r="DH121" s="895"/>
      <c r="DI121" s="895"/>
      <c r="DJ121" s="895"/>
      <c r="DK121" s="895"/>
      <c r="DL121" s="895">
        <v>47550</v>
      </c>
      <c r="DM121" s="895"/>
      <c r="DN121" s="895"/>
      <c r="DO121" s="895"/>
      <c r="DP121" s="895"/>
      <c r="DQ121" s="895">
        <v>112590</v>
      </c>
      <c r="DR121" s="895"/>
      <c r="DS121" s="895"/>
      <c r="DT121" s="895"/>
      <c r="DU121" s="895"/>
      <c r="DV121" s="872">
        <v>1.9</v>
      </c>
      <c r="DW121" s="872"/>
      <c r="DX121" s="872"/>
      <c r="DY121" s="872"/>
      <c r="DZ121" s="873"/>
    </row>
    <row r="122" spans="1:130" s="246" customFormat="1" ht="26.25" customHeight="1" x14ac:dyDescent="0.2">
      <c r="A122" s="898"/>
      <c r="B122" s="899"/>
      <c r="C122" s="902" t="s">
        <v>457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139</v>
      </c>
      <c r="AB122" s="858"/>
      <c r="AC122" s="858"/>
      <c r="AD122" s="858"/>
      <c r="AE122" s="859"/>
      <c r="AF122" s="860" t="s">
        <v>139</v>
      </c>
      <c r="AG122" s="858"/>
      <c r="AH122" s="858"/>
      <c r="AI122" s="858"/>
      <c r="AJ122" s="859"/>
      <c r="AK122" s="860" t="s">
        <v>139</v>
      </c>
      <c r="AL122" s="858"/>
      <c r="AM122" s="858"/>
      <c r="AN122" s="858"/>
      <c r="AO122" s="859"/>
      <c r="AP122" s="905" t="s">
        <v>139</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13530840</v>
      </c>
      <c r="BR122" s="926"/>
      <c r="BS122" s="926"/>
      <c r="BT122" s="926"/>
      <c r="BU122" s="926"/>
      <c r="BV122" s="926">
        <v>13066287</v>
      </c>
      <c r="BW122" s="926"/>
      <c r="BX122" s="926"/>
      <c r="BY122" s="926"/>
      <c r="BZ122" s="926"/>
      <c r="CA122" s="926">
        <v>12834392</v>
      </c>
      <c r="CB122" s="926"/>
      <c r="CC122" s="926"/>
      <c r="CD122" s="926"/>
      <c r="CE122" s="926"/>
      <c r="CF122" s="927">
        <v>220.3</v>
      </c>
      <c r="CG122" s="928"/>
      <c r="CH122" s="928"/>
      <c r="CI122" s="928"/>
      <c r="CJ122" s="928"/>
      <c r="CK122" s="950"/>
      <c r="CL122" s="936"/>
      <c r="CM122" s="936"/>
      <c r="CN122" s="936"/>
      <c r="CO122" s="937"/>
      <c r="CP122" s="916" t="s">
        <v>479</v>
      </c>
      <c r="CQ122" s="917"/>
      <c r="CR122" s="917"/>
      <c r="CS122" s="917"/>
      <c r="CT122" s="917"/>
      <c r="CU122" s="917"/>
      <c r="CV122" s="917"/>
      <c r="CW122" s="917"/>
      <c r="CX122" s="917"/>
      <c r="CY122" s="917"/>
      <c r="CZ122" s="917"/>
      <c r="DA122" s="917"/>
      <c r="DB122" s="917"/>
      <c r="DC122" s="917"/>
      <c r="DD122" s="917"/>
      <c r="DE122" s="917"/>
      <c r="DF122" s="918"/>
      <c r="DG122" s="894">
        <v>37179</v>
      </c>
      <c r="DH122" s="895"/>
      <c r="DI122" s="895"/>
      <c r="DJ122" s="895"/>
      <c r="DK122" s="895"/>
      <c r="DL122" s="895">
        <v>36417</v>
      </c>
      <c r="DM122" s="895"/>
      <c r="DN122" s="895"/>
      <c r="DO122" s="895"/>
      <c r="DP122" s="895"/>
      <c r="DQ122" s="895">
        <v>35410</v>
      </c>
      <c r="DR122" s="895"/>
      <c r="DS122" s="895"/>
      <c r="DT122" s="895"/>
      <c r="DU122" s="895"/>
      <c r="DV122" s="872">
        <v>0.6</v>
      </c>
      <c r="DW122" s="872"/>
      <c r="DX122" s="872"/>
      <c r="DY122" s="872"/>
      <c r="DZ122" s="873"/>
    </row>
    <row r="123" spans="1:130" s="246" customFormat="1" ht="26.25" customHeight="1" x14ac:dyDescent="0.2">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139</v>
      </c>
      <c r="AB123" s="858"/>
      <c r="AC123" s="858"/>
      <c r="AD123" s="858"/>
      <c r="AE123" s="859"/>
      <c r="AF123" s="860" t="s">
        <v>459</v>
      </c>
      <c r="AG123" s="858"/>
      <c r="AH123" s="858"/>
      <c r="AI123" s="858"/>
      <c r="AJ123" s="859"/>
      <c r="AK123" s="860" t="s">
        <v>459</v>
      </c>
      <c r="AL123" s="858"/>
      <c r="AM123" s="858"/>
      <c r="AN123" s="858"/>
      <c r="AO123" s="859"/>
      <c r="AP123" s="905" t="s">
        <v>139</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480</v>
      </c>
      <c r="BP123" s="959"/>
      <c r="BQ123" s="913">
        <v>18474751</v>
      </c>
      <c r="BR123" s="914"/>
      <c r="BS123" s="914"/>
      <c r="BT123" s="914"/>
      <c r="BU123" s="914"/>
      <c r="BV123" s="914">
        <v>18317618</v>
      </c>
      <c r="BW123" s="914"/>
      <c r="BX123" s="914"/>
      <c r="BY123" s="914"/>
      <c r="BZ123" s="914"/>
      <c r="CA123" s="914">
        <v>18135551</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v>7622</v>
      </c>
      <c r="DH123" s="858"/>
      <c r="DI123" s="858"/>
      <c r="DJ123" s="858"/>
      <c r="DK123" s="859"/>
      <c r="DL123" s="860">
        <v>7314</v>
      </c>
      <c r="DM123" s="858"/>
      <c r="DN123" s="858"/>
      <c r="DO123" s="858"/>
      <c r="DP123" s="859"/>
      <c r="DQ123" s="860">
        <v>5639</v>
      </c>
      <c r="DR123" s="858"/>
      <c r="DS123" s="858"/>
      <c r="DT123" s="858"/>
      <c r="DU123" s="859"/>
      <c r="DV123" s="905">
        <v>0.1</v>
      </c>
      <c r="DW123" s="906"/>
      <c r="DX123" s="906"/>
      <c r="DY123" s="906"/>
      <c r="DZ123" s="907"/>
    </row>
    <row r="124" spans="1:130" s="246" customFormat="1" ht="26.25" customHeight="1" thickBot="1" x14ac:dyDescent="0.25">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139</v>
      </c>
      <c r="AB124" s="858"/>
      <c r="AC124" s="858"/>
      <c r="AD124" s="858"/>
      <c r="AE124" s="859"/>
      <c r="AF124" s="860" t="s">
        <v>444</v>
      </c>
      <c r="AG124" s="858"/>
      <c r="AH124" s="858"/>
      <c r="AI124" s="858"/>
      <c r="AJ124" s="859"/>
      <c r="AK124" s="860" t="s">
        <v>139</v>
      </c>
      <c r="AL124" s="858"/>
      <c r="AM124" s="858"/>
      <c r="AN124" s="858"/>
      <c r="AO124" s="859"/>
      <c r="AP124" s="905" t="s">
        <v>139</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61.8</v>
      </c>
      <c r="BR124" s="912"/>
      <c r="BS124" s="912"/>
      <c r="BT124" s="912"/>
      <c r="BU124" s="912"/>
      <c r="BV124" s="912">
        <v>56.5</v>
      </c>
      <c r="BW124" s="912"/>
      <c r="BX124" s="912"/>
      <c r="BY124" s="912"/>
      <c r="BZ124" s="912"/>
      <c r="CA124" s="912">
        <v>50.2</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t="s">
        <v>139</v>
      </c>
      <c r="DH124" s="841"/>
      <c r="DI124" s="841"/>
      <c r="DJ124" s="841"/>
      <c r="DK124" s="842"/>
      <c r="DL124" s="843" t="s">
        <v>139</v>
      </c>
      <c r="DM124" s="841"/>
      <c r="DN124" s="841"/>
      <c r="DO124" s="841"/>
      <c r="DP124" s="842"/>
      <c r="DQ124" s="843" t="s">
        <v>139</v>
      </c>
      <c r="DR124" s="841"/>
      <c r="DS124" s="841"/>
      <c r="DT124" s="841"/>
      <c r="DU124" s="842"/>
      <c r="DV124" s="929" t="s">
        <v>139</v>
      </c>
      <c r="DW124" s="930"/>
      <c r="DX124" s="930"/>
      <c r="DY124" s="930"/>
      <c r="DZ124" s="931"/>
    </row>
    <row r="125" spans="1:130" s="246" customFormat="1" ht="26.25" customHeight="1" x14ac:dyDescent="0.2">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139</v>
      </c>
      <c r="AB125" s="858"/>
      <c r="AC125" s="858"/>
      <c r="AD125" s="858"/>
      <c r="AE125" s="859"/>
      <c r="AF125" s="860" t="s">
        <v>139</v>
      </c>
      <c r="AG125" s="858"/>
      <c r="AH125" s="858"/>
      <c r="AI125" s="858"/>
      <c r="AJ125" s="859"/>
      <c r="AK125" s="860" t="s">
        <v>139</v>
      </c>
      <c r="AL125" s="858"/>
      <c r="AM125" s="858"/>
      <c r="AN125" s="858"/>
      <c r="AO125" s="859"/>
      <c r="AP125" s="905" t="s">
        <v>139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139</v>
      </c>
      <c r="DH125" s="923"/>
      <c r="DI125" s="923"/>
      <c r="DJ125" s="923"/>
      <c r="DK125" s="923"/>
      <c r="DL125" s="923" t="s">
        <v>486</v>
      </c>
      <c r="DM125" s="923"/>
      <c r="DN125" s="923"/>
      <c r="DO125" s="923"/>
      <c r="DP125" s="923"/>
      <c r="DQ125" s="923" t="s">
        <v>139</v>
      </c>
      <c r="DR125" s="923"/>
      <c r="DS125" s="923"/>
      <c r="DT125" s="923"/>
      <c r="DU125" s="923"/>
      <c r="DV125" s="924" t="s">
        <v>487</v>
      </c>
      <c r="DW125" s="924"/>
      <c r="DX125" s="924"/>
      <c r="DY125" s="924"/>
      <c r="DZ125" s="925"/>
    </row>
    <row r="126" spans="1:130" s="246" customFormat="1" ht="26.25" customHeight="1" thickBot="1" x14ac:dyDescent="0.25">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139</v>
      </c>
      <c r="AB126" s="858"/>
      <c r="AC126" s="858"/>
      <c r="AD126" s="858"/>
      <c r="AE126" s="859"/>
      <c r="AF126" s="860" t="s">
        <v>139</v>
      </c>
      <c r="AG126" s="858"/>
      <c r="AH126" s="858"/>
      <c r="AI126" s="858"/>
      <c r="AJ126" s="859"/>
      <c r="AK126" s="860" t="s">
        <v>139</v>
      </c>
      <c r="AL126" s="858"/>
      <c r="AM126" s="858"/>
      <c r="AN126" s="858"/>
      <c r="AO126" s="859"/>
      <c r="AP126" s="905" t="s">
        <v>487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t="s">
        <v>139</v>
      </c>
      <c r="DH126" s="895"/>
      <c r="DI126" s="895"/>
      <c r="DJ126" s="895"/>
      <c r="DK126" s="895"/>
      <c r="DL126" s="895" t="s">
        <v>139</v>
      </c>
      <c r="DM126" s="895"/>
      <c r="DN126" s="895"/>
      <c r="DO126" s="895"/>
      <c r="DP126" s="895"/>
      <c r="DQ126" s="895" t="s">
        <v>139</v>
      </c>
      <c r="DR126" s="895"/>
      <c r="DS126" s="895"/>
      <c r="DT126" s="895"/>
      <c r="DU126" s="895"/>
      <c r="DV126" s="872" t="s">
        <v>139</v>
      </c>
      <c r="DW126" s="872"/>
      <c r="DX126" s="872"/>
      <c r="DY126" s="872"/>
      <c r="DZ126" s="873"/>
    </row>
    <row r="127" spans="1:130" s="246" customFormat="1" ht="26.25" customHeight="1" x14ac:dyDescent="0.2">
      <c r="A127" s="900"/>
      <c r="B127" s="901"/>
      <c r="C127" s="919" t="s">
        <v>489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139</v>
      </c>
      <c r="AB127" s="858"/>
      <c r="AC127" s="858"/>
      <c r="AD127" s="858"/>
      <c r="AE127" s="859"/>
      <c r="AF127" s="860" t="s">
        <v>139</v>
      </c>
      <c r="AG127" s="858"/>
      <c r="AH127" s="858"/>
      <c r="AI127" s="858"/>
      <c r="AJ127" s="859"/>
      <c r="AK127" s="860" t="s">
        <v>139</v>
      </c>
      <c r="AL127" s="858"/>
      <c r="AM127" s="858"/>
      <c r="AN127" s="858"/>
      <c r="AO127" s="859"/>
      <c r="AP127" s="905" t="s">
        <v>486</v>
      </c>
      <c r="AQ127" s="906"/>
      <c r="AR127" s="906"/>
      <c r="AS127" s="906"/>
      <c r="AT127" s="907"/>
      <c r="AU127" s="282"/>
      <c r="AV127" s="282"/>
      <c r="AW127" s="282"/>
      <c r="AX127" s="922" t="s">
        <v>490</v>
      </c>
      <c r="AY127" s="890"/>
      <c r="AZ127" s="890"/>
      <c r="BA127" s="890"/>
      <c r="BB127" s="890"/>
      <c r="BC127" s="890"/>
      <c r="BD127" s="890"/>
      <c r="BE127" s="891"/>
      <c r="BF127" s="889" t="s">
        <v>491</v>
      </c>
      <c r="BG127" s="890"/>
      <c r="BH127" s="890"/>
      <c r="BI127" s="890"/>
      <c r="BJ127" s="890"/>
      <c r="BK127" s="890"/>
      <c r="BL127" s="891"/>
      <c r="BM127" s="889" t="s">
        <v>492</v>
      </c>
      <c r="BN127" s="890"/>
      <c r="BO127" s="890"/>
      <c r="BP127" s="890"/>
      <c r="BQ127" s="890"/>
      <c r="BR127" s="890"/>
      <c r="BS127" s="891"/>
      <c r="BT127" s="889" t="s">
        <v>493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494</v>
      </c>
      <c r="CQ127" s="828"/>
      <c r="CR127" s="828"/>
      <c r="CS127" s="828"/>
      <c r="CT127" s="828"/>
      <c r="CU127" s="828"/>
      <c r="CV127" s="828"/>
      <c r="CW127" s="828"/>
      <c r="CX127" s="828"/>
      <c r="CY127" s="828"/>
      <c r="CZ127" s="828"/>
      <c r="DA127" s="828"/>
      <c r="DB127" s="828"/>
      <c r="DC127" s="828"/>
      <c r="DD127" s="828"/>
      <c r="DE127" s="828"/>
      <c r="DF127" s="829"/>
      <c r="DG127" s="894" t="s">
        <v>444</v>
      </c>
      <c r="DH127" s="895"/>
      <c r="DI127" s="895"/>
      <c r="DJ127" s="895"/>
      <c r="DK127" s="895"/>
      <c r="DL127" s="895" t="s">
        <v>444</v>
      </c>
      <c r="DM127" s="895"/>
      <c r="DN127" s="895"/>
      <c r="DO127" s="895"/>
      <c r="DP127" s="895"/>
      <c r="DQ127" s="895" t="s">
        <v>139</v>
      </c>
      <c r="DR127" s="895"/>
      <c r="DS127" s="895"/>
      <c r="DT127" s="895"/>
      <c r="DU127" s="895"/>
      <c r="DV127" s="872" t="s">
        <v>444</v>
      </c>
      <c r="DW127" s="872"/>
      <c r="DX127" s="872"/>
      <c r="DY127" s="872"/>
      <c r="DZ127" s="873"/>
    </row>
    <row r="128" spans="1:130" s="246" customFormat="1" ht="26.25" customHeight="1" thickBot="1" x14ac:dyDescent="0.25">
      <c r="A128" s="874" t="s">
        <v>495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496</v>
      </c>
      <c r="X128" s="876"/>
      <c r="Y128" s="876"/>
      <c r="Z128" s="877"/>
      <c r="AA128" s="878">
        <v>117026</v>
      </c>
      <c r="AB128" s="879"/>
      <c r="AC128" s="879"/>
      <c r="AD128" s="879"/>
      <c r="AE128" s="880"/>
      <c r="AF128" s="881">
        <v>131720</v>
      </c>
      <c r="AG128" s="879"/>
      <c r="AH128" s="879"/>
      <c r="AI128" s="879"/>
      <c r="AJ128" s="880"/>
      <c r="AK128" s="881">
        <v>125926</v>
      </c>
      <c r="AL128" s="879"/>
      <c r="AM128" s="879"/>
      <c r="AN128" s="879"/>
      <c r="AO128" s="880"/>
      <c r="AP128" s="882"/>
      <c r="AQ128" s="883"/>
      <c r="AR128" s="883"/>
      <c r="AS128" s="883"/>
      <c r="AT128" s="884"/>
      <c r="AU128" s="282"/>
      <c r="AV128" s="282"/>
      <c r="AW128" s="282"/>
      <c r="AX128" s="885" t="s">
        <v>497</v>
      </c>
      <c r="AY128" s="886"/>
      <c r="AZ128" s="886"/>
      <c r="BA128" s="886"/>
      <c r="BB128" s="886"/>
      <c r="BC128" s="886"/>
      <c r="BD128" s="886"/>
      <c r="BE128" s="887"/>
      <c r="BF128" s="864" t="s">
        <v>139</v>
      </c>
      <c r="BG128" s="865"/>
      <c r="BH128" s="865"/>
      <c r="BI128" s="865"/>
      <c r="BJ128" s="865"/>
      <c r="BK128" s="865"/>
      <c r="BL128" s="888"/>
      <c r="BM128" s="864">
        <v>14.02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498</v>
      </c>
      <c r="CQ128" s="806"/>
      <c r="CR128" s="806"/>
      <c r="CS128" s="806"/>
      <c r="CT128" s="806"/>
      <c r="CU128" s="806"/>
      <c r="CV128" s="806"/>
      <c r="CW128" s="806"/>
      <c r="CX128" s="806"/>
      <c r="CY128" s="806"/>
      <c r="CZ128" s="806"/>
      <c r="DA128" s="806"/>
      <c r="DB128" s="806"/>
      <c r="DC128" s="806"/>
      <c r="DD128" s="806"/>
      <c r="DE128" s="806"/>
      <c r="DF128" s="807"/>
      <c r="DG128" s="868">
        <v>32811</v>
      </c>
      <c r="DH128" s="869"/>
      <c r="DI128" s="869"/>
      <c r="DJ128" s="869"/>
      <c r="DK128" s="869"/>
      <c r="DL128" s="869">
        <v>26557</v>
      </c>
      <c r="DM128" s="869"/>
      <c r="DN128" s="869"/>
      <c r="DO128" s="869"/>
      <c r="DP128" s="869"/>
      <c r="DQ128" s="869">
        <v>16600</v>
      </c>
      <c r="DR128" s="869"/>
      <c r="DS128" s="869"/>
      <c r="DT128" s="869"/>
      <c r="DU128" s="869"/>
      <c r="DV128" s="870">
        <v>0.3</v>
      </c>
      <c r="DW128" s="870"/>
      <c r="DX128" s="870"/>
      <c r="DY128" s="870"/>
      <c r="DZ128" s="871"/>
    </row>
    <row r="129" spans="1:131" s="246" customFormat="1" ht="26.25" customHeight="1" x14ac:dyDescent="0.2">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499</v>
      </c>
      <c r="X129" s="855"/>
      <c r="Y129" s="855"/>
      <c r="Z129" s="856"/>
      <c r="AA129" s="857">
        <v>7063642</v>
      </c>
      <c r="AB129" s="858"/>
      <c r="AC129" s="858"/>
      <c r="AD129" s="858"/>
      <c r="AE129" s="859"/>
      <c r="AF129" s="860">
        <v>7014868</v>
      </c>
      <c r="AG129" s="858"/>
      <c r="AH129" s="858"/>
      <c r="AI129" s="858"/>
      <c r="AJ129" s="859"/>
      <c r="AK129" s="860">
        <v>7078503</v>
      </c>
      <c r="AL129" s="858"/>
      <c r="AM129" s="858"/>
      <c r="AN129" s="858"/>
      <c r="AO129" s="859"/>
      <c r="AP129" s="861"/>
      <c r="AQ129" s="862"/>
      <c r="AR129" s="862"/>
      <c r="AS129" s="862"/>
      <c r="AT129" s="863"/>
      <c r="AU129" s="284"/>
      <c r="AV129" s="284"/>
      <c r="AW129" s="284"/>
      <c r="AX129" s="827" t="s">
        <v>500</v>
      </c>
      <c r="AY129" s="828"/>
      <c r="AZ129" s="828"/>
      <c r="BA129" s="828"/>
      <c r="BB129" s="828"/>
      <c r="BC129" s="828"/>
      <c r="BD129" s="828"/>
      <c r="BE129" s="829"/>
      <c r="BF129" s="847" t="s">
        <v>139</v>
      </c>
      <c r="BG129" s="848"/>
      <c r="BH129" s="848"/>
      <c r="BI129" s="848"/>
      <c r="BJ129" s="848"/>
      <c r="BK129" s="848"/>
      <c r="BL129" s="849"/>
      <c r="BM129" s="847">
        <v>19.02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501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502</v>
      </c>
      <c r="X130" s="855"/>
      <c r="Y130" s="855"/>
      <c r="Z130" s="856"/>
      <c r="AA130" s="857">
        <v>1173979</v>
      </c>
      <c r="AB130" s="858"/>
      <c r="AC130" s="858"/>
      <c r="AD130" s="858"/>
      <c r="AE130" s="859"/>
      <c r="AF130" s="860">
        <v>1210674</v>
      </c>
      <c r="AG130" s="858"/>
      <c r="AH130" s="858"/>
      <c r="AI130" s="858"/>
      <c r="AJ130" s="859"/>
      <c r="AK130" s="860">
        <v>1253127</v>
      </c>
      <c r="AL130" s="858"/>
      <c r="AM130" s="858"/>
      <c r="AN130" s="858"/>
      <c r="AO130" s="859"/>
      <c r="AP130" s="861"/>
      <c r="AQ130" s="862"/>
      <c r="AR130" s="862"/>
      <c r="AS130" s="862"/>
      <c r="AT130" s="863"/>
      <c r="AU130" s="284"/>
      <c r="AV130" s="284"/>
      <c r="AW130" s="284"/>
      <c r="AX130" s="827" t="s">
        <v>503</v>
      </c>
      <c r="AY130" s="828"/>
      <c r="AZ130" s="828"/>
      <c r="BA130" s="828"/>
      <c r="BB130" s="828"/>
      <c r="BC130" s="828"/>
      <c r="BD130" s="828"/>
      <c r="BE130" s="829"/>
      <c r="BF130" s="830">
        <v>7.7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504</v>
      </c>
      <c r="X131" s="838"/>
      <c r="Y131" s="838"/>
      <c r="Z131" s="839"/>
      <c r="AA131" s="840">
        <v>5889663</v>
      </c>
      <c r="AB131" s="841"/>
      <c r="AC131" s="841"/>
      <c r="AD131" s="841"/>
      <c r="AE131" s="842"/>
      <c r="AF131" s="843">
        <v>5804194</v>
      </c>
      <c r="AG131" s="841"/>
      <c r="AH131" s="841"/>
      <c r="AI131" s="841"/>
      <c r="AJ131" s="842"/>
      <c r="AK131" s="843">
        <v>5825376</v>
      </c>
      <c r="AL131" s="841"/>
      <c r="AM131" s="841"/>
      <c r="AN131" s="841"/>
      <c r="AO131" s="842"/>
      <c r="AP131" s="844"/>
      <c r="AQ131" s="845"/>
      <c r="AR131" s="845"/>
      <c r="AS131" s="845"/>
      <c r="AT131" s="846"/>
      <c r="AU131" s="284"/>
      <c r="AV131" s="284"/>
      <c r="AW131" s="284"/>
      <c r="AX131" s="805" t="s">
        <v>505</v>
      </c>
      <c r="AY131" s="806"/>
      <c r="AZ131" s="806"/>
      <c r="BA131" s="806"/>
      <c r="BB131" s="806"/>
      <c r="BC131" s="806"/>
      <c r="BD131" s="806"/>
      <c r="BE131" s="807"/>
      <c r="BF131" s="808">
        <v>50.2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507</v>
      </c>
      <c r="W132" s="818"/>
      <c r="X132" s="818"/>
      <c r="Y132" s="818"/>
      <c r="Z132" s="819"/>
      <c r="AA132" s="820">
        <v>6.7313359019999996</v>
      </c>
      <c r="AB132" s="821"/>
      <c r="AC132" s="821"/>
      <c r="AD132" s="821"/>
      <c r="AE132" s="822"/>
      <c r="AF132" s="823">
        <v>7.7657294019999998</v>
      </c>
      <c r="AG132" s="821"/>
      <c r="AH132" s="821"/>
      <c r="AI132" s="821"/>
      <c r="AJ132" s="822"/>
      <c r="AK132" s="823">
        <v>8.7544563649999994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508</v>
      </c>
      <c r="W133" s="797"/>
      <c r="X133" s="797"/>
      <c r="Y133" s="797"/>
      <c r="Z133" s="798"/>
      <c r="AA133" s="799">
        <v>7</v>
      </c>
      <c r="AB133" s="800"/>
      <c r="AC133" s="800"/>
      <c r="AD133" s="800"/>
      <c r="AE133" s="801"/>
      <c r="AF133" s="799">
        <v>7</v>
      </c>
      <c r="AG133" s="800"/>
      <c r="AH133" s="800"/>
      <c r="AI133" s="800"/>
      <c r="AJ133" s="801"/>
      <c r="AK133" s="799">
        <v>7.7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LkA6l/iVaOLeXT00CatLP9exll047FLr9wsUVTR07FOsWKauZzO81kkSS3u+Z1MBy8NTfhPbie7VUk6mv9RAGQ==" saltValue="jtlV1J4ZndyFpbwk4682H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NA7FunK42Xf0em3xSoz+s5Zarx6oCTslo+J2/VrsEKxGXxFzDtEFE525A4Mc+3aA/BqXg+F0BocgEpKOqwrfxQ==" saltValue="/IJ0kX6RWLaW5EGipqWI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c2mwp8a15CuZwZLv84LKDqwkeh8dMxUUz9/ZuCkFvXRW/NerL5L8rnmoNv5RKfryFSGTXW5JFWB37ihdpyyzXg==" saltValue="E70/ytcDyFGBRgxYt5eo2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512</v>
      </c>
      <c r="AP7" s="303"/>
      <c r="AQ7" s="304" t="s">
        <v>513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514</v>
      </c>
      <c r="AQ8" s="310" t="s">
        <v>515</v>
      </c>
      <c r="AR8" s="311" t="s">
        <v>516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517</v>
      </c>
      <c r="AL9" s="1227"/>
      <c r="AM9" s="1227"/>
      <c r="AN9" s="1228"/>
      <c r="AO9" s="312">
        <v>2442721</v>
      </c>
      <c r="AP9" s="312">
        <v>112963</v>
      </c>
      <c r="AQ9" s="313">
        <v>56489</v>
      </c>
      <c r="AR9" s="314">
        <v>100</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518</v>
      </c>
      <c r="AL10" s="1227"/>
      <c r="AM10" s="1227"/>
      <c r="AN10" s="1228"/>
      <c r="AO10" s="315">
        <v>337473</v>
      </c>
      <c r="AP10" s="315">
        <v>15606</v>
      </c>
      <c r="AQ10" s="316">
        <v>5759</v>
      </c>
      <c r="AR10" s="317">
        <v>171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519</v>
      </c>
      <c r="AL11" s="1227"/>
      <c r="AM11" s="1227"/>
      <c r="AN11" s="1228"/>
      <c r="AO11" s="315">
        <v>73743</v>
      </c>
      <c r="AP11" s="315">
        <v>3410</v>
      </c>
      <c r="AQ11" s="316">
        <v>8418</v>
      </c>
      <c r="AR11" s="317">
        <v>-59.5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520</v>
      </c>
      <c r="AL12" s="1227"/>
      <c r="AM12" s="1227"/>
      <c r="AN12" s="1228"/>
      <c r="AO12" s="315" t="s">
        <v>521</v>
      </c>
      <c r="AP12" s="315" t="s">
        <v>521</v>
      </c>
      <c r="AQ12" s="316">
        <v>199</v>
      </c>
      <c r="AR12" s="317" t="s">
        <v>521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522</v>
      </c>
      <c r="AL13" s="1227"/>
      <c r="AM13" s="1227"/>
      <c r="AN13" s="1228"/>
      <c r="AO13" s="315" t="s">
        <v>521</v>
      </c>
      <c r="AP13" s="315" t="s">
        <v>521</v>
      </c>
      <c r="AQ13" s="316">
        <v>11</v>
      </c>
      <c r="AR13" s="317" t="s">
        <v>521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523</v>
      </c>
      <c r="AL14" s="1227"/>
      <c r="AM14" s="1227"/>
      <c r="AN14" s="1228"/>
      <c r="AO14" s="315">
        <v>122119</v>
      </c>
      <c r="AP14" s="315">
        <v>5647</v>
      </c>
      <c r="AQ14" s="316">
        <v>2749</v>
      </c>
      <c r="AR14" s="317">
        <v>105.4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524</v>
      </c>
      <c r="AL15" s="1227"/>
      <c r="AM15" s="1227"/>
      <c r="AN15" s="1228"/>
      <c r="AO15" s="315">
        <v>10783</v>
      </c>
      <c r="AP15" s="315">
        <v>499</v>
      </c>
      <c r="AQ15" s="316">
        <v>1213</v>
      </c>
      <c r="AR15" s="317">
        <v>-58.9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525</v>
      </c>
      <c r="AL16" s="1230"/>
      <c r="AM16" s="1230"/>
      <c r="AN16" s="1231"/>
      <c r="AO16" s="315">
        <v>-244083</v>
      </c>
      <c r="AP16" s="315">
        <v>-11288</v>
      </c>
      <c r="AQ16" s="316">
        <v>-4842</v>
      </c>
      <c r="AR16" s="317">
        <v>133.1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2742756</v>
      </c>
      <c r="AP17" s="315">
        <v>126839</v>
      </c>
      <c r="AQ17" s="316">
        <v>69997</v>
      </c>
      <c r="AR17" s="317">
        <v>81.2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530</v>
      </c>
      <c r="AL21" s="1224"/>
      <c r="AM21" s="1224"/>
      <c r="AN21" s="1225"/>
      <c r="AO21" s="327">
        <v>13.97</v>
      </c>
      <c r="AP21" s="328">
        <v>6.51</v>
      </c>
      <c r="AQ21" s="329">
        <v>7.46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531</v>
      </c>
      <c r="AL22" s="1224"/>
      <c r="AM22" s="1224"/>
      <c r="AN22" s="1225"/>
      <c r="AO22" s="332">
        <v>96.5</v>
      </c>
      <c r="AP22" s="333">
        <v>97.2</v>
      </c>
      <c r="AQ22" s="334">
        <v>-0.7</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512</v>
      </c>
      <c r="AP30" s="303"/>
      <c r="AQ30" s="304" t="s">
        <v>513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514</v>
      </c>
      <c r="AQ31" s="310" t="s">
        <v>515</v>
      </c>
      <c r="AR31" s="311" t="s">
        <v>516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535</v>
      </c>
      <c r="AL32" s="1215"/>
      <c r="AM32" s="1215"/>
      <c r="AN32" s="1216"/>
      <c r="AO32" s="342">
        <v>1470577</v>
      </c>
      <c r="AP32" s="342">
        <v>68007</v>
      </c>
      <c r="AQ32" s="343">
        <v>31531</v>
      </c>
      <c r="AR32" s="344">
        <v>115.7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536</v>
      </c>
      <c r="AL33" s="1215"/>
      <c r="AM33" s="1215"/>
      <c r="AN33" s="1216"/>
      <c r="AO33" s="342" t="s">
        <v>521</v>
      </c>
      <c r="AP33" s="342" t="s">
        <v>521</v>
      </c>
      <c r="AQ33" s="343" t="s">
        <v>521</v>
      </c>
      <c r="AR33" s="344" t="s">
        <v>521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537</v>
      </c>
      <c r="AL34" s="1215"/>
      <c r="AM34" s="1215"/>
      <c r="AN34" s="1216"/>
      <c r="AO34" s="342" t="s">
        <v>521</v>
      </c>
      <c r="AP34" s="342" t="s">
        <v>521</v>
      </c>
      <c r="AQ34" s="343" t="s">
        <v>521</v>
      </c>
      <c r="AR34" s="344" t="s">
        <v>521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538</v>
      </c>
      <c r="AL35" s="1215"/>
      <c r="AM35" s="1215"/>
      <c r="AN35" s="1216"/>
      <c r="AO35" s="342">
        <v>294193</v>
      </c>
      <c r="AP35" s="342">
        <v>13605</v>
      </c>
      <c r="AQ35" s="343">
        <v>9647</v>
      </c>
      <c r="AR35" s="344">
        <v>41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539</v>
      </c>
      <c r="AL36" s="1215"/>
      <c r="AM36" s="1215"/>
      <c r="AN36" s="1216"/>
      <c r="AO36" s="342">
        <v>124263</v>
      </c>
      <c r="AP36" s="342">
        <v>5747</v>
      </c>
      <c r="AQ36" s="343">
        <v>2316</v>
      </c>
      <c r="AR36" s="344">
        <v>148.1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540</v>
      </c>
      <c r="AL37" s="1215"/>
      <c r="AM37" s="1215"/>
      <c r="AN37" s="1216"/>
      <c r="AO37" s="342" t="s">
        <v>521</v>
      </c>
      <c r="AP37" s="342" t="s">
        <v>521</v>
      </c>
      <c r="AQ37" s="343">
        <v>1006</v>
      </c>
      <c r="AR37" s="344" t="s">
        <v>521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541</v>
      </c>
      <c r="AL38" s="1218"/>
      <c r="AM38" s="1218"/>
      <c r="AN38" s="1219"/>
      <c r="AO38" s="345" t="s">
        <v>521</v>
      </c>
      <c r="AP38" s="345" t="s">
        <v>521</v>
      </c>
      <c r="AQ38" s="346">
        <v>1</v>
      </c>
      <c r="AR38" s="334" t="s">
        <v>521</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542</v>
      </c>
      <c r="AL39" s="1218"/>
      <c r="AM39" s="1218"/>
      <c r="AN39" s="1219"/>
      <c r="AO39" s="342">
        <v>-125926</v>
      </c>
      <c r="AP39" s="342">
        <v>-5823</v>
      </c>
      <c r="AQ39" s="343">
        <v>-3160</v>
      </c>
      <c r="AR39" s="344">
        <v>84.3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543</v>
      </c>
      <c r="AL40" s="1215"/>
      <c r="AM40" s="1215"/>
      <c r="AN40" s="1216"/>
      <c r="AO40" s="342">
        <v>-1253127</v>
      </c>
      <c r="AP40" s="342">
        <v>-57951</v>
      </c>
      <c r="AQ40" s="343">
        <v>-28415</v>
      </c>
      <c r="AR40" s="344">
        <v>103.9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509980</v>
      </c>
      <c r="AP41" s="342">
        <v>23584</v>
      </c>
      <c r="AQ41" s="343">
        <v>12925</v>
      </c>
      <c r="AR41" s="344">
        <v>82.5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512</v>
      </c>
      <c r="AN49" s="1209" t="s">
        <v>547</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548</v>
      </c>
      <c r="AO50" s="359" t="s">
        <v>549</v>
      </c>
      <c r="AP50" s="360" t="s">
        <v>550</v>
      </c>
      <c r="AQ50" s="361" t="s">
        <v>551</v>
      </c>
      <c r="AR50" s="362" t="s">
        <v>552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1922957</v>
      </c>
      <c r="AN51" s="364">
        <v>85136</v>
      </c>
      <c r="AO51" s="365">
        <v>-26.6</v>
      </c>
      <c r="AP51" s="366">
        <v>53292</v>
      </c>
      <c r="AQ51" s="367">
        <v>0</v>
      </c>
      <c r="AR51" s="368">
        <v>-26.6</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993944</v>
      </c>
      <c r="AN52" s="372">
        <v>44005</v>
      </c>
      <c r="AO52" s="373">
        <v>-9.1999999999999993</v>
      </c>
      <c r="AP52" s="374">
        <v>28900</v>
      </c>
      <c r="AQ52" s="375">
        <v>18.899999999999999</v>
      </c>
      <c r="AR52" s="376">
        <v>-28.1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1919490</v>
      </c>
      <c r="AN53" s="364">
        <v>85991</v>
      </c>
      <c r="AO53" s="365">
        <v>1</v>
      </c>
      <c r="AP53" s="366">
        <v>49919</v>
      </c>
      <c r="AQ53" s="367">
        <v>-6.3</v>
      </c>
      <c r="AR53" s="368">
        <v>7.3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995684</v>
      </c>
      <c r="AN54" s="372">
        <v>44606</v>
      </c>
      <c r="AO54" s="373">
        <v>1.4</v>
      </c>
      <c r="AP54" s="374">
        <v>26398</v>
      </c>
      <c r="AQ54" s="375">
        <v>-8.6999999999999993</v>
      </c>
      <c r="AR54" s="376">
        <v>10.1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2079491</v>
      </c>
      <c r="AN55" s="364">
        <v>94445</v>
      </c>
      <c r="AO55" s="365">
        <v>9.8000000000000007</v>
      </c>
      <c r="AP55" s="366">
        <v>47738</v>
      </c>
      <c r="AQ55" s="367">
        <v>-4.4000000000000004</v>
      </c>
      <c r="AR55" s="368">
        <v>14.2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1289392</v>
      </c>
      <c r="AN56" s="372">
        <v>58561</v>
      </c>
      <c r="AO56" s="373">
        <v>31.3</v>
      </c>
      <c r="AP56" s="374">
        <v>24937</v>
      </c>
      <c r="AQ56" s="375">
        <v>-5.5</v>
      </c>
      <c r="AR56" s="376">
        <v>36.799999999999997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1479390</v>
      </c>
      <c r="AN57" s="364">
        <v>67843</v>
      </c>
      <c r="AO57" s="365">
        <v>-28.2</v>
      </c>
      <c r="AP57" s="366">
        <v>52191</v>
      </c>
      <c r="AQ57" s="367">
        <v>9.3000000000000007</v>
      </c>
      <c r="AR57" s="368">
        <v>-37.5</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738623</v>
      </c>
      <c r="AN58" s="372">
        <v>33872</v>
      </c>
      <c r="AO58" s="373">
        <v>-42.2</v>
      </c>
      <c r="AP58" s="374">
        <v>24843</v>
      </c>
      <c r="AQ58" s="375">
        <v>-0.4</v>
      </c>
      <c r="AR58" s="376">
        <v>-41.8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1131202</v>
      </c>
      <c r="AN59" s="364">
        <v>52312</v>
      </c>
      <c r="AO59" s="365">
        <v>-22.9</v>
      </c>
      <c r="AP59" s="366">
        <v>47387</v>
      </c>
      <c r="AQ59" s="367">
        <v>-9.1999999999999993</v>
      </c>
      <c r="AR59" s="368">
        <v>-13.7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842463</v>
      </c>
      <c r="AN60" s="372">
        <v>38960</v>
      </c>
      <c r="AO60" s="373">
        <v>15</v>
      </c>
      <c r="AP60" s="374">
        <v>24928</v>
      </c>
      <c r="AQ60" s="375">
        <v>0.3</v>
      </c>
      <c r="AR60" s="376">
        <v>14.7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1706506</v>
      </c>
      <c r="AN61" s="379">
        <v>77145</v>
      </c>
      <c r="AO61" s="380">
        <v>-13.4</v>
      </c>
      <c r="AP61" s="381">
        <v>50105</v>
      </c>
      <c r="AQ61" s="382">
        <v>-2.1</v>
      </c>
      <c r="AR61" s="368">
        <v>-11.3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972021</v>
      </c>
      <c r="AN62" s="372">
        <v>44001</v>
      </c>
      <c r="AO62" s="373">
        <v>-0.7</v>
      </c>
      <c r="AP62" s="374">
        <v>26001</v>
      </c>
      <c r="AQ62" s="375">
        <v>0.9</v>
      </c>
      <c r="AR62" s="376">
        <v>-1.6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x+zVIZHOGJjNXwRfX6oJaeAfz/jw6+xjGCFug0l7KFJGkSRfyCdP8GKPTXRCfxHxgcAnA+jQcSa/gQ3duSRZDg==" saltValue="Mm+oi1n2dVHN1YrOJYlY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4H/nD2KxHNx/S9xhlMljT60TT0xero1TbCoJ0F7RPnKuCsJzSNMtWzjpLIs3ZJGfp4mRhqJgfCjwJdip/oMxw==" saltValue="r4jF7M3bJcA73sALcjzL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NTnIWMUbjc32EvHWNExA/FgTnn9JS4lr6cQX/X2SdKJZH+6juZ0/VLujS79dhDoGyeOJU7OC/5gbpcQ4RcAFmg==" saltValue="HH9PeHQWsG48/0osk/Je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32" t="s">
        <v>3</v>
      </c>
      <c r="D47" s="1232"/>
      <c r="E47" s="1233"/>
      <c r="F47" s="11">
        <v>30.51</v>
      </c>
      <c r="G47" s="12">
        <v>32.82</v>
      </c>
      <c r="H47" s="12">
        <v>35.950000000000003</v>
      </c>
      <c r="I47" s="12">
        <v>36.33</v>
      </c>
      <c r="J47" s="13">
        <v>35.07</v>
      </c>
    </row>
    <row r="48" spans="2:10" ht="57.75" customHeight="1" x14ac:dyDescent="0.2">
      <c r="B48" s="14"/>
      <c r="C48" s="1234" t="s">
        <v>4</v>
      </c>
      <c r="D48" s="1234"/>
      <c r="E48" s="1235"/>
      <c r="F48" s="15">
        <v>6.39</v>
      </c>
      <c r="G48" s="16">
        <v>5.57</v>
      </c>
      <c r="H48" s="16">
        <v>1.24</v>
      </c>
      <c r="I48" s="16">
        <v>2.2000000000000002</v>
      </c>
      <c r="J48" s="17">
        <v>0.39</v>
      </c>
    </row>
    <row r="49" spans="2:10" ht="57.75" customHeight="1" thickBot="1" x14ac:dyDescent="0.25">
      <c r="B49" s="18"/>
      <c r="C49" s="1236" t="s">
        <v>5</v>
      </c>
      <c r="D49" s="1236"/>
      <c r="E49" s="1237"/>
      <c r="F49" s="19">
        <v>1.86</v>
      </c>
      <c r="G49" s="20">
        <v>2.06</v>
      </c>
      <c r="H49" s="20" t="s">
        <v>568</v>
      </c>
      <c r="I49" s="20">
        <v>1.0900000000000001</v>
      </c>
      <c r="J49" s="21" t="s">
        <v>569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QyTfGHdWbEpxKGVN33StQ013nA6H5CmzbTmAjp/qhy4vKnusiDy0atc0eJhVify2YqaSfZQHgx/uV8O8y4ATQ==" saltValue="LUMd889IIP5D6oGf6H3C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2020-10-13T07:52:51Z</cp:lastPrinted>
  <dcterms:created xsi:type="dcterms:W3CDTF">2020-02-10T05:07:30Z</dcterms:created>
  <dcterms:modified xsi:type="dcterms:W3CDTF">2020-11-16T23:39:19Z</dcterms:modified>
  <cp:category/>
</cp:coreProperties>
</file>