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総務課\財政係\財政状況資料集\令和01年度分\R03.09.13（令和元年度財政状況資料集（２回目）の提出について）\02_◇回答\"/>
    </mc:Choice>
  </mc:AlternateContent>
  <bookViews>
    <workbookView xWindow="0" yWindow="0" windowWidth="15360" windowHeight="7632" tabRatio="82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3" i="12" l="1"/>
  <c r="BG36" i="10" l="1"/>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CO35" i="10"/>
  <c r="CO36" i="10" s="1"/>
  <c r="CO37"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<sst xmlns="http://schemas.openxmlformats.org/spreadsheetml/2006/main" count="1152" uniqueCount="639">
  <si>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</si>
  <si>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</si>
  <si>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</si>
  <si>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</si>
  <si>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</si>
  <si>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</si>
  <si>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</si>
  <si>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</si>
  <si>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</si>
  <si>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</si>
  <si>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</si>
  <si>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</si>
  <si>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</si>
  <si>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</si>
  <si>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</si>
  <si>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</si>
  <si>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</si>
  <si>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</si>
  <si>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</si>
  <si>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</si>
  <si>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</si>
  <si>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</si>
  <si>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</si>
  <si>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</si>
  <si>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</si>
  <si>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</si>
  <si>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</si>
  <si>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</si>
  <si>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</si>
  <si>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</si>
  <si>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</si>
  <si>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</si>
  <si>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</si>
  <si>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</si>
  <si>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</si>
  <si>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</si>
  <si>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</si>
  <si>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</si>
  <si>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</si>
  <si>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</si>
  <si>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</si>
  <si>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</si>
  <si>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</si>
  <si>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</si>
  <si>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</si>
  <si>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</si>
  <si>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</si>
  <si>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</si>
  <si>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</si>
  <si>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</si>
  <si>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</si>
  <si>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</si>
  <si>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</si>
  <si>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</si>
  <si>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</si>
  <si>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</si>
  <si>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</si>
  <si>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</si>
  <si>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</si>
  <si>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</si>
  <si>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</si>
  <si>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</si>
  <si>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</si>
  <si>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</si>
  <si>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</si>
  <si>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</si>
  <si>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</si>
  <si>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</si>
  <si>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</si>
  <si>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</si>
  <si>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</si>
  <si>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</si>
  <si>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</si>
  <si>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</si>
  <si>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</si>
  <si>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</si>
  <si>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</si>
  <si>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</si>
  <si>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</si>
  <si>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</si>
  <si>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</si>
  <si>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</si>
  <si>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</si>
  <si>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</si>
  <si>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</si>
  <si>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</si>
  <si>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</si>
  <si>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</si>
  <si>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</si>
  <si>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</si>
  <si>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</si>
  <si>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</si>
  <si>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</si>
  <si>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</si>
  <si>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</si>
  <si>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</si>
  <si>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</si>
  <si>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</si>
  <si>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</si>
  <si>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</si>
  <si>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</si>
  <si>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</si>
  <si>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</si>
  <si>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</si>
  <si>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</si>
  <si>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</si>
  <si>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</si>
  <si>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</si>
  <si>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</si>
  <si>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</si>
  <si>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</si>
  <si>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</si>
  <si>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</si>
  <si>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</si>
  <si>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</si>
  <si>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</si>
  <si>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</si>
  <si>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</si>
  <si>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</si>
  <si>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</si>
  <si>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</si>
  <si>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</si>
  <si>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</si>
  <si>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</si>
  <si>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</si>
  <si>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</si>
  <si>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</si>
  <si>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</si>
  <si>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</si>
  <si>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</si>
  <si>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</si>
  <si>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</si>
  <si>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</si>
  <si>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</si>
  <si>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</si>
  <si>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</si>
  <si>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</si>
  <si>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</si>
  <si>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</si>
  <si>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</si>
  <si>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</si>
  <si>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</si>
  <si>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</si>
  <si>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</si>
  <si>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</si>
  <si>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</si>
  <si>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</si>
  <si>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</si>
  <si>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</si>
  <si>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</si>
  <si>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</si>
  <si>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</si>
  <si>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</si>
  <si>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</si>
  <si>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</si>
  <si>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</si>
  <si>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</si>
  <si>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</si>
  <si>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</si>
  <si>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</si>
  <si>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</si>
  <si>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</si>
  <si>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</si>
  <si>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</si>
  <si>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</si>
  <si>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</si>
  <si>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</si>
  <si>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</si>
  <si>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</si>
  <si>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</si>
  <si>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</si>
  <si>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</si>
  <si>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</si>
  <si>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</si>
  <si>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</si>
  <si>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</si>
  <si>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</si>
  <si>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</si>
  <si>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</si>
  <si>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</si>
  <si>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</si>
  <si>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</si>
  <si>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</si>
  <si>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</si>
  <si>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</si>
  <si>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</si>
  <si>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</si>
  <si>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</si>
  <si>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</si>
  <si>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</si>
  <si>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</si>
  <si>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</si>
  <si>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</si>
  <si>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</si>
  <si>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</si>
  <si>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</si>
  <si>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</si>
  <si>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</si>
  <si>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</si>
  <si>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</si>
  <si>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</si>
  <si>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</si>
  <si>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</si>
  <si>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</si>
  <si>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</si>
  <si>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</si>
  <si>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</si>
  <si>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</si>
  <si>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</si>
  <si>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</si>
  <si>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</si>
  <si>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</si>
  <si>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</si>
  <si>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</si>
  <si>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</si>
  <si>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和歌山県白浜町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</si>
  <si>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</si>
  <si>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</si>
  <si>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</si>
  <si>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</si>
  <si>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</si>
  <si>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</si>
  <si>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</si>
  <si>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</si>
  <si>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</si>
  <si>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</si>
  <si>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</si>
  <si>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</si>
  <si>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</si>
  <si>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</si>
  <si>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</si>
  <si>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</si>
  <si>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</si>
  <si>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</si>
  <si>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</si>
  <si>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</si>
  <si>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</si>
  <si>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</si>
  <si>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</si>
  <si>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</si>
  <si>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</si>
  <si>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</si>
  <si>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</si>
  <si>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</si>
  <si>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</si>
  <si>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</si>
  <si>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</si>
  <si>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</si>
  <si>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</si>
  <si>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</si>
  <si>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</si>
  <si>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</si>
  <si>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</si>
  <si>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</si>
  <si>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</si>
  <si>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</si>
  <si>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</si>
  <si>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</si>
  <si>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</si>
  <si>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</si>
  <si>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</si>
  <si>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</si>
  <si>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</si>
  <si>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</si>
  <si>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</si>
  <si>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</si>
  <si>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</si>
  <si>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</si>
  <si>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</si>
  <si>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</si>
  <si>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</si>
  <si>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</si>
  <si>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</si>
  <si>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</si>
  <si>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</si>
  <si>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</si>
  <si>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</si>
  <si>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</si>
  <si>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</si>
  <si>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</si>
  <si>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</si>
  <si>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</si>
  <si>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</si>
  <si>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</si>
  <si>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</si>
  <si>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</si>
  <si>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</si>
  <si>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</si>
  <si>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</si>
  <si>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</si>
  <si>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</si>
  <si>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</si>
  <si>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</si>
  <si>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</si>
  <si>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</si>
  <si>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</si>
  <si>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</si>
  <si>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</si>
  <si>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</si>
  <si>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</si>
  <si>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</si>
  <si>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</si>
  <si>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</si>
  <si>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</si>
  <si>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</si>
  <si>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</si>
  <si>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</si>
  <si>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</si>
  <si>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</si>
  <si>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</si>
  <si>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</si>
  <si>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</si>
  <si>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</si>
  <si>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</si>
  <si>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</si>
  <si>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</si>
  <si>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</si>
  <si>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</si>
  <si>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</si>
  <si>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</si>
  <si>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</si>
  <si>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</si>
  <si>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</si>
  <si>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</si>
  <si>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</si>
  <si>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</si>
  <si>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</si>
  <si>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</si>
  <si>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</si>
  <si>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</si>
  <si>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</si>
  <si>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</si>
  <si>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</si>
  <si>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</si>
  <si>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</si>
  <si>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</si>
  <si>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</si>
  <si>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</si>
  <si>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</si>
  <si>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</si>
  <si>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</si>
  <si>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</si>
  <si>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</si>
  <si>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</si>
  <si>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</si>
  <si>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</si>
  <si>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</si>
  <si>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</si>
  <si>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</si>
  <si>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</si>
  <si>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</si>
  <si>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</si>
  <si>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</si>
  <si>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</si>
  <si>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</si>
  <si>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</si>
  <si>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</si>
  <si>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</si>
  <si>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</si>
  <si>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</si>
  <si>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</si>
  <si>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</si>
  <si>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</si>
  <si>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</si>
  <si>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</si>
  <si>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</si>
  <si>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</si>
  <si>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</si>
  <si>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和歌山県白浜町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</si>
  <si>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</si>
  <si>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</si>
  <si>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</si>
  <si>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</si>
  <si>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</si>
  <si>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</si>
  <si>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</si>
  <si>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</si>
  <si>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</si>
  <si>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</si>
  <si>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</si>
  <si>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</si>
  <si>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</si>
  <si>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</si>
  <si>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</si>
  <si>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</si>
  <si>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</si>
  <si>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</si>
  <si>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</si>
  <si>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</si>
  <si>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</si>
  <si>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</si>
  <si>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</si>
  <si>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</si>
  <si>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</si>
  <si>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</si>
  <si>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</si>
  <si>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</si>
  <si>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</si>
  <si>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</si>
  <si>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</si>
  <si>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</si>
  <si>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</si>
  <si>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</si>
  <si>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</si>
  <si>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</si>
  <si>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国民健康保険事業特別会計直営日置診療施設勘定</t>
    <phoneticPr fontId="5"/>
  </si>
  <si>
    <t>国民健康保険事業特別会計直営三舞診療施設勘定</t>
    <phoneticPr fontId="5"/>
  </si>
  <si>
    <t>国民健康保険事業特別会計直営川添診療施設勘定</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</si>
  <si>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</si>
  <si>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</si>
  <si>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</si>
  <si>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</si>
  <si>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</si>
  <si>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</si>
  <si>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</si>
  <si>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</si>
  <si>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</si>
  <si>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</si>
  <si>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</si>
  <si>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</si>
  <si>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</si>
  <si>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</si>
  <si>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</si>
  <si>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</si>
  <si>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</si>
  <si>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</si>
  <si>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</si>
  <si>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</si>
  <si>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</si>
  <si>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</si>
  <si>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</si>
  <si>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</si>
  <si>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</si>
  <si>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</si>
  <si>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</si>
  <si>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</si>
  <si>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</si>
  <si>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</si>
  <si>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</si>
  <si>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</si>
  <si>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</si>
  <si>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</si>
  <si>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</si>
  <si>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</si>
  <si>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</si>
  <si>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</si>
  <si>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</si>
  <si>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</si>
  <si>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</si>
  <si>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</si>
  <si>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</si>
  <si>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</si>
  <si>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</si>
  <si>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</si>
  <si>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</si>
  <si>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</si>
  <si>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</si>
  <si>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</si>
  <si>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</si>
  <si>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</si>
  <si>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</si>
  <si>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</si>
  <si>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</si>
  <si>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</si>
  <si>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</si>
  <si>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</si>
  <si>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</si>
  <si>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</si>
  <si>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</si>
  <si>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</si>
  <si>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</si>
  <si>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</si>
  <si>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</si>
  <si>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</si>
  <si>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</si>
  <si>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</si>
  <si>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</si>
  <si>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</si>
  <si>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</si>
  <si>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</si>
  <si>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</si>
  <si>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</si>
  <si>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国民健康保険事業特別会計診療施設勘定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</si>
  <si>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</si>
  <si>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</si>
  <si>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</si>
  <si>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</si>
  <si>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</si>
  <si>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</si>
  <si>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</si>
  <si>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</si>
  <si>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</si>
  <si>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</si>
  <si>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</si>
  <si>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</si>
  <si>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</si>
  <si>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</si>
  <si>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</si>
  <si>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</si>
  <si>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</si>
  <si>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</si>
  <si>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</si>
  <si>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</si>
  <si>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</si>
  <si>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</si>
  <si>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</si>
  <si>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</si>
  <si>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</si>
  <si>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</si>
  <si>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</si>
  <si>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</si>
  <si>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</si>
  <si>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</si>
  <si>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</si>
  <si>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</si>
  <si>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</si>
  <si>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</si>
  <si>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</si>
  <si>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</si>
  <si>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</si>
  <si>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</si>
  <si>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</si>
  <si>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</si>
  <si>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</si>
  <si>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</si>
  <si>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</si>
  <si>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</si>
  <si>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</si>
  <si>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</si>
  <si>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</si>
  <si>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</si>
  <si>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</si>
  <si>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</si>
  <si>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</si>
  <si>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</si>
  <si>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</si>
  <si>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</si>
  <si>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</si>
  <si>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</si>
  <si>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</si>
  <si>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</si>
  <si>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</si>
  <si>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</si>
  <si>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</si>
  <si>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</si>
  <si>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</si>
  <si>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</si>
  <si>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</si>
  <si>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</si>
  <si>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</si>
  <si>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</si>
  <si>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</si>
  <si>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</si>
  <si>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</si>
  <si>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</si>
  <si>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</si>
  <si>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</si>
  <si>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</si>
  <si>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</si>
  <si>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</si>
  <si>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</si>
  <si>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</si>
  <si>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</si>
  <si>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</si>
  <si>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</si>
  <si>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</si>
  <si>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</si>
  <si>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1.93</t>
  </si>
  <si>
    <t>▲ 2.73</t>
  </si>
  <si>
    <t>▲ 5.91</t>
  </si>
  <si>
    <t>水道事業特別会計</t>
  </si>
  <si>
    <t>介護保険特別会計</t>
  </si>
  <si>
    <t>国民健康保険事業特別会計事業勘定</t>
  </si>
  <si>
    <t>一般会計</t>
  </si>
  <si>
    <t>土地取得特別会計</t>
  </si>
  <si>
    <t>後期高齢者医療特別会計</t>
  </si>
  <si>
    <t>国民健康保険事業特別会計直営日置診療施設勘定</t>
  </si>
  <si>
    <t>国民健康保険事業特別会計直営三舞診療施設勘定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</si>
  <si>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</si>
  <si>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</si>
  <si>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</si>
  <si>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</si>
  <si>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</si>
  <si>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</si>
  <si>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</si>
  <si>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</si>
  <si>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和歌山県市町村総合事務組合</t>
    <rPh sb="0" eb="4">
      <t>ワカヤマケン</t>
    </rPh>
    <rPh sb="4" eb="7">
      <t>シチョウソン</t>
    </rPh>
    <rPh sb="7" eb="9">
      <t>ソウゴウ</t>
    </rPh>
    <rPh sb="9" eb="11">
      <t>ジム</t>
    </rPh>
    <rPh sb="11" eb="13">
      <t>クミアイ</t>
    </rPh>
    <phoneticPr fontId="2"/>
  </si>
  <si>
    <t>富田川治水組合</t>
  </si>
  <si>
    <t>大辺路衛生施設組合</t>
  </si>
  <si>
    <t>紀南地方児童福祉施設組合</t>
  </si>
  <si>
    <t>田辺周辺市町村圏組合</t>
  </si>
  <si>
    <t>富田川衛生施設組合</t>
  </si>
  <si>
    <t>和歌山地方税回収機構</t>
  </si>
  <si>
    <t>住宅新築資金等貸付金回収管理組合</t>
  </si>
  <si>
    <t>紀南環境広域施設組合</t>
  </si>
  <si>
    <t>紀南地方老人福祉施設組合（普通会計）</t>
    <rPh sb="0" eb="2">
      <t>キナン</t>
    </rPh>
    <rPh sb="2" eb="4">
      <t>チホウ</t>
    </rPh>
    <rPh sb="4" eb="6">
      <t>ロウジン</t>
    </rPh>
    <rPh sb="6" eb="8">
      <t>フクシ</t>
    </rPh>
    <rPh sb="8" eb="10">
      <t>シセツ</t>
    </rPh>
    <rPh sb="10" eb="12">
      <t>クミアイ</t>
    </rPh>
    <phoneticPr fontId="2"/>
  </si>
  <si>
    <t>紀南地方老人福祉施設組合（公営企業会計）</t>
    <rPh sb="0" eb="2">
      <t>キナン</t>
    </rPh>
    <rPh sb="2" eb="4">
      <t>チホウ</t>
    </rPh>
    <rPh sb="4" eb="6">
      <t>ロウジン</t>
    </rPh>
    <rPh sb="6" eb="8">
      <t>フクシ</t>
    </rPh>
    <rPh sb="8" eb="10">
      <t>シセツ</t>
    </rPh>
    <rPh sb="10" eb="12">
      <t>クミアイ</t>
    </rPh>
    <rPh sb="13" eb="15">
      <t>コウエイ</t>
    </rPh>
    <rPh sb="15" eb="17">
      <t>キギョウ</t>
    </rPh>
    <rPh sb="17" eb="19">
      <t>カイケイ</t>
    </rPh>
    <phoneticPr fontId="2"/>
  </si>
  <si>
    <t>和歌山県後期高齢者医療連合（普通会計）</t>
    <rPh sb="14" eb="16">
      <t>フツウ</t>
    </rPh>
    <rPh sb="16" eb="18">
      <t>カイケイ</t>
    </rPh>
    <phoneticPr fontId="2"/>
  </si>
  <si>
    <t>和歌山県後期高齢者医療連合（特別会計）</t>
    <rPh sb="14" eb="16">
      <t>トクベツ</t>
    </rPh>
    <rPh sb="16" eb="18">
      <t>カイケイ</t>
    </rPh>
    <phoneticPr fontId="2"/>
  </si>
  <si>
    <t>公立紀南病院組合</t>
    <rPh sb="0" eb="2">
      <t>コウリツ</t>
    </rPh>
    <rPh sb="2" eb="3">
      <t>キ</t>
    </rPh>
    <rPh sb="3" eb="4">
      <t>ナン</t>
    </rPh>
    <rPh sb="4" eb="6">
      <t>ビョウイン</t>
    </rPh>
    <rPh sb="6" eb="8">
      <t>クミアイ</t>
    </rPh>
    <phoneticPr fontId="2"/>
  </si>
  <si>
    <t>-</t>
    <phoneticPr fontId="2"/>
  </si>
  <si>
    <t>-</t>
    <phoneticPr fontId="2"/>
  </si>
  <si>
    <t>-</t>
    <phoneticPr fontId="2"/>
  </si>
  <si>
    <t>-</t>
    <phoneticPr fontId="2"/>
  </si>
  <si>
    <t>-</t>
    <phoneticPr fontId="2"/>
  </si>
  <si>
    <t>-</t>
    <phoneticPr fontId="2"/>
  </si>
  <si>
    <t>-</t>
    <phoneticPr fontId="2"/>
  </si>
  <si>
    <t>白浜町土地開発公社</t>
    <rPh sb="0" eb="3">
      <t>シラハマチョウ</t>
    </rPh>
    <rPh sb="3" eb="5">
      <t>トチ</t>
    </rPh>
    <rPh sb="5" eb="7">
      <t>カイハツ</t>
    </rPh>
    <rPh sb="7" eb="9">
      <t>コウシャ</t>
    </rPh>
    <phoneticPr fontId="2"/>
  </si>
  <si>
    <t>白浜医療福祉財団</t>
    <rPh sb="0" eb="2">
      <t>シラハマ</t>
    </rPh>
    <rPh sb="2" eb="4">
      <t>イリョウ</t>
    </rPh>
    <rPh sb="4" eb="6">
      <t>フクシ</t>
    </rPh>
    <rPh sb="6" eb="8">
      <t>ザイダン</t>
    </rPh>
    <phoneticPr fontId="2"/>
  </si>
  <si>
    <t>南白浜温泉</t>
    <rPh sb="0" eb="1">
      <t>ミナミ</t>
    </rPh>
    <rPh sb="1" eb="3">
      <t>シラハマ</t>
    </rPh>
    <rPh sb="3" eb="5">
      <t>オンセン</t>
    </rPh>
    <phoneticPr fontId="2"/>
  </si>
  <si>
    <t>南紀白浜コミュニティ放送</t>
    <rPh sb="0" eb="2">
      <t>ナンキ</t>
    </rPh>
    <rPh sb="2" eb="4">
      <t>シラハマ</t>
    </rPh>
    <rPh sb="10" eb="12">
      <t>ホウソウ</t>
    </rPh>
    <phoneticPr fontId="2"/>
  </si>
  <si>
    <t>○</t>
    <phoneticPr fontId="2"/>
  </si>
  <si>
    <t>-</t>
    <phoneticPr fontId="2"/>
  </si>
  <si>
    <t>-</t>
    <phoneticPr fontId="2"/>
  </si>
  <si>
    <t>-</t>
    <phoneticPr fontId="2"/>
  </si>
  <si>
    <t>地域振興基金</t>
    <phoneticPr fontId="19"/>
  </si>
  <si>
    <t>庁舎等整備基金</t>
    <phoneticPr fontId="19"/>
  </si>
  <si>
    <t>公共施設整備基金</t>
    <phoneticPr fontId="19"/>
  </si>
  <si>
    <t>観光施設基金</t>
  </si>
  <si>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</si>
  <si>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</si>
  <si>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</si>
  <si>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</si>
  <si>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一部事務組合の長期借入金の定期償還や、職員の退職等による退職手当組合積立不足額の解消等により、将来負担見込額が減少した。また、公債費に係る基準財政需要額算入見込額が大幅に増加したことから、将来負担比率が改善した。有形固定資産償却率は、毎年増加傾向にあり、償却資産の老朽化が進行し、維持・更新等に費用を要することが見込まれる。　改善された将来負担比率に注意しつつ、老朽化資産の維持・更新を進める必要がある。計画的な地方債の活用や基金積立等を図るなど、健全な財政運営に努めていく。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</si>
  <si>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</si>
  <si>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</si>
  <si>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</si>
  <si>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</si>
  <si>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</si>
  <si>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</si>
  <si>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</si>
  <si>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</si>
  <si>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</si>
  <si>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</si>
  <si>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</si>
  <si>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</si>
  <si>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</si>
  <si>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</si>
  <si>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　近年大幅に将来負担比率が減少しているものの、実質公債費比率とも類似団体比較では高い数値となっている。将来世代に過度な負担とならないよう、事業の必要性及び有用性等を精査するとともに、交付税措置の有利な起債の活用を図り、借入金と償還金のバランスを考慮しながら計画的な運用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</si>
</sst>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11"/>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AB5E-4B90-BFF9-A959A9DF22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85991</c:v>
                </c:pt>
                <c:pt idx="1">
                  <c:v>94445</c:v>
                </c:pt>
                <c:pt idx="2">
                  <c:v>67843</c:v>
                </c:pt>
                <c:pt idx="3">
                  <c:v>52312</c:v>
                </c:pt>
                <c:pt idx="4">
                  <c:v>79183</c:v>
                </c:pt>
              </c:numCache>
            </c:numRef>
          </c:val>
          <c:smooth val="0"/>
          <c:extLst xmlns:c16r2="http://schemas.microsoft.com/office/drawing/2015/06/chart">
            <c:ext xmlns:c16="http://schemas.microsoft.com/office/drawing/2014/chart" uri="{C3380CC4-5D6E-409C-BE32-E72D297353CC}">
              <c16:uniqueId val="{00000001-AB5E-4B90-BFF9-A959A9DF2283}"/>
            </c:ext>
          </c:extLst>
        </c:ser>
        <c:dLbls>
          <c:showLegendKey val="0"/>
          <c:showVal val="0"/>
          <c:showCatName val="0"/>
          <c:showSerName val="0"/>
          <c:showPercent val="0"/>
          <c:showBubbleSize val="0"/>
        </c:dLbls>
        <c:marker val="1"/>
        <c:smooth val="0"/>
        <c:axId val="-1179737712"/>
        <c:axId val="-1179728464"/>
      </c:lineChart>
      <c:catAx>
        <c:axId val="-1179737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9728464"/>
        <c:crosses val="autoZero"/>
        <c:auto val="1"/>
        <c:lblAlgn val="ctr"/>
        <c:lblOffset val="100"/>
        <c:tickLblSkip val="1"/>
        <c:tickMarkSkip val="1"/>
        <c:noMultiLvlLbl val="0"/>
      </c:catAx>
      <c:valAx>
        <c:axId val="-11797284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9737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5.57</c:v>
                </c:pt>
                <c:pt idx="1">
                  <c:v>1.24</c:v>
                </c:pt>
                <c:pt idx="2">
                  <c:v>2.2000000000000002</c:v>
                </c:pt>
                <c:pt idx="3">
                  <c:v>0.39</c:v>
                </c:pt>
                <c:pt idx="4">
                  <c:v>0.35</c:v>
                </c:pt>
              </c:numCache>
            </c:numRef>
          </c:val>
          <c:extLst xmlns:c16r2="http://schemas.microsoft.com/office/drawing/2015/06/chart">
            <c:ext xmlns:c16="http://schemas.microsoft.com/office/drawing/2014/chart" uri="{C3380CC4-5D6E-409C-BE32-E72D297353CC}">
              <c16:uniqueId val="{00000000-3BF5-4435-9CC4-110065164D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32.82</c:v>
                </c:pt>
                <c:pt idx="1">
                  <c:v>35.950000000000003</c:v>
                </c:pt>
                <c:pt idx="2">
                  <c:v>36.33</c:v>
                </c:pt>
                <c:pt idx="3">
                  <c:v>35.07</c:v>
                </c:pt>
                <c:pt idx="4">
                  <c:v>29.34</c:v>
                </c:pt>
              </c:numCache>
            </c:numRef>
          </c:val>
          <c:extLst xmlns:c16r2="http://schemas.microsoft.com/office/drawing/2015/06/chart">
            <c:ext xmlns:c16="http://schemas.microsoft.com/office/drawing/2014/chart" uri="{C3380CC4-5D6E-409C-BE32-E72D297353CC}">
              <c16:uniqueId val="{00000001-3BF5-4435-9CC4-110065164DEF}"/>
            </c:ext>
          </c:extLst>
        </c:ser>
        <c:dLbls>
          <c:showLegendKey val="0"/>
          <c:showVal val="0"/>
          <c:showCatName val="0"/>
          <c:showSerName val="0"/>
          <c:showPercent val="0"/>
          <c:showBubbleSize val="0"/>
        </c:dLbls>
        <c:gapWidth val="250"/>
        <c:overlap val="100"/>
        <c:axId val="-1179737168"/>
        <c:axId val="-1179725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2.06</c:v>
                </c:pt>
                <c:pt idx="1">
                  <c:v>-1.93</c:v>
                </c:pt>
                <c:pt idx="2">
                  <c:v>1.0900000000000001</c:v>
                </c:pt>
                <c:pt idx="3">
                  <c:v>-2.73</c:v>
                </c:pt>
                <c:pt idx="4">
                  <c:v>-5.91</c:v>
                </c:pt>
              </c:numCache>
            </c:numRef>
          </c:val>
          <c:smooth val="0"/>
          <c:extLst xmlns:c16r2="http://schemas.microsoft.com/office/drawing/2015/06/chart">
            <c:ext xmlns:c16="http://schemas.microsoft.com/office/drawing/2014/chart" uri="{C3380CC4-5D6E-409C-BE32-E72D297353CC}">
              <c16:uniqueId val="{00000002-3BF5-4435-9CC4-110065164DEF}"/>
            </c:ext>
          </c:extLst>
        </c:ser>
        <c:dLbls>
          <c:showLegendKey val="0"/>
          <c:showVal val="0"/>
          <c:showCatName val="0"/>
          <c:showSerName val="0"/>
          <c:showPercent val="0"/>
          <c:showBubbleSize val="0"/>
        </c:dLbls>
        <c:marker val="1"/>
        <c:smooth val="0"/>
        <c:axId val="-1179737168"/>
        <c:axId val="-1179725200"/>
      </c:lineChart>
      <c:catAx>
        <c:axId val="-117973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9725200"/>
        <c:crosses val="autoZero"/>
        <c:auto val="1"/>
        <c:lblAlgn val="ctr"/>
        <c:lblOffset val="100"/>
        <c:tickLblSkip val="1"/>
        <c:tickMarkSkip val="1"/>
        <c:noMultiLvlLbl val="0"/>
      </c:catAx>
      <c:valAx>
        <c:axId val="-117972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73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0.52</c:v>
                </c:pt>
                <c:pt idx="2">
                  <c:v>#N/A</c:v>
                </c:pt>
                <c:pt idx="3">
                  <c:v>0.67</c:v>
                </c:pt>
                <c:pt idx="4">
                  <c:v>#N/A</c:v>
                </c:pt>
                <c:pt idx="5">
                  <c:v>0.8</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D59-4904-BEA8-197D751740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D59-4904-BEA8-197D75174011}"/>
            </c:ext>
          </c:extLst>
        </c:ser>
        <c:ser>
          <c:idx val="2"/>
          <c:order val="2"/>
          <c:tx>
            <c:strRef>
              <c:f>データシート!$A$29</c:f>
              <c:strCache>
                <c:ptCount val="1"/>
                <c:pt idx="0">
                  <c:v>国民健康保険事業特別会計直営三舞診療施設勘定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D59-4904-BEA8-197D75174011}"/>
            </c:ext>
          </c:extLst>
        </c:ser>
        <c:ser>
          <c:idx val="3"/>
          <c:order val="3"/>
          <c:tx>
            <c:strRef>
              <c:f>データシート!$A$30</c:f>
              <c:strCache>
                <c:ptCount val="1"/>
                <c:pt idx="0">
                  <c:v>国民健康保険事業特別会計直営日置診療施設勘定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D59-4904-BEA8-197D7517401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D59-4904-BEA8-197D75174011}"/>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0.44</c:v>
                </c:pt>
                <c:pt idx="2">
                  <c:v>#N/A</c:v>
                </c:pt>
                <c:pt idx="3">
                  <c:v>0.45</c:v>
                </c:pt>
                <c:pt idx="4">
                  <c:v>#N/A</c:v>
                </c:pt>
                <c:pt idx="5">
                  <c:v>0.28999999999999998</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5-9D59-4904-BEA8-197D7517401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4.5999999999999996</c:v>
                </c:pt>
                <c:pt idx="2">
                  <c:v>#N/A</c:v>
                </c:pt>
                <c:pt idx="3">
                  <c:v>0.1</c:v>
                </c:pt>
                <c:pt idx="4">
                  <c:v>#N/A</c:v>
                </c:pt>
                <c:pt idx="5">
                  <c:v>1.1000000000000001</c:v>
                </c:pt>
                <c:pt idx="6">
                  <c:v>#N/A</c:v>
                </c:pt>
                <c:pt idx="7">
                  <c:v>0.26</c:v>
                </c:pt>
                <c:pt idx="8">
                  <c:v>#N/A</c:v>
                </c:pt>
                <c:pt idx="9">
                  <c:v>0.22</c:v>
                </c:pt>
              </c:numCache>
            </c:numRef>
          </c:val>
          <c:extLst xmlns:c16r2="http://schemas.microsoft.com/office/drawing/2015/06/chart">
            <c:ext xmlns:c16="http://schemas.microsoft.com/office/drawing/2014/chart" uri="{C3380CC4-5D6E-409C-BE32-E72D297353CC}">
              <c16:uniqueId val="{00000006-9D59-4904-BEA8-197D75174011}"/>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1.02</c:v>
                </c:pt>
                <c:pt idx="2">
                  <c:v>#N/A</c:v>
                </c:pt>
                <c:pt idx="3">
                  <c:v>2.0099999999999998</c:v>
                </c:pt>
                <c:pt idx="4">
                  <c:v>#N/A</c:v>
                </c:pt>
                <c:pt idx="5">
                  <c:v>2.08</c:v>
                </c:pt>
                <c:pt idx="6">
                  <c:v>#N/A</c:v>
                </c:pt>
                <c:pt idx="7">
                  <c:v>1.25</c:v>
                </c:pt>
                <c:pt idx="8">
                  <c:v>#N/A</c:v>
                </c:pt>
                <c:pt idx="9">
                  <c:v>0.69</c:v>
                </c:pt>
              </c:numCache>
            </c:numRef>
          </c:val>
          <c:extLst xmlns:c16r2="http://schemas.microsoft.com/office/drawing/2015/06/chart">
            <c:ext xmlns:c16="http://schemas.microsoft.com/office/drawing/2014/chart" uri="{C3380CC4-5D6E-409C-BE32-E72D297353CC}">
              <c16:uniqueId val="{00000007-9D59-4904-BEA8-197D7517401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1.1499999999999999</c:v>
                </c:pt>
                <c:pt idx="2">
                  <c:v>#N/A</c:v>
                </c:pt>
                <c:pt idx="3">
                  <c:v>1.35</c:v>
                </c:pt>
                <c:pt idx="4">
                  <c:v>#N/A</c:v>
                </c:pt>
                <c:pt idx="5">
                  <c:v>0.87</c:v>
                </c:pt>
                <c:pt idx="6">
                  <c:v>#N/A</c:v>
                </c:pt>
                <c:pt idx="7">
                  <c:v>1.36</c:v>
                </c:pt>
                <c:pt idx="8">
                  <c:v>#N/A</c:v>
                </c:pt>
                <c:pt idx="9">
                  <c:v>2.19</c:v>
                </c:pt>
              </c:numCache>
            </c:numRef>
          </c:val>
          <c:extLst xmlns:c16r2="http://schemas.microsoft.com/office/drawing/2015/06/chart">
            <c:ext xmlns:c16="http://schemas.microsoft.com/office/drawing/2014/chart" uri="{C3380CC4-5D6E-409C-BE32-E72D297353CC}">
              <c16:uniqueId val="{00000008-9D59-4904-BEA8-197D75174011}"/>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26.94</c:v>
                </c:pt>
                <c:pt idx="2">
                  <c:v>#N/A</c:v>
                </c:pt>
                <c:pt idx="3">
                  <c:v>28.14</c:v>
                </c:pt>
                <c:pt idx="4">
                  <c:v>#N/A</c:v>
                </c:pt>
                <c:pt idx="5">
                  <c:v>28.83</c:v>
                </c:pt>
                <c:pt idx="6">
                  <c:v>#N/A</c:v>
                </c:pt>
                <c:pt idx="7">
                  <c:v>29.52</c:v>
                </c:pt>
                <c:pt idx="8">
                  <c:v>#N/A</c:v>
                </c:pt>
                <c:pt idx="9">
                  <c:v>32.229999999999997</c:v>
                </c:pt>
              </c:numCache>
            </c:numRef>
          </c:val>
          <c:extLst xmlns:c16r2="http://schemas.microsoft.com/office/drawing/2015/06/chart">
            <c:ext xmlns:c16="http://schemas.microsoft.com/office/drawing/2014/chart" uri="{C3380CC4-5D6E-409C-BE32-E72D297353CC}">
              <c16:uniqueId val="{00000009-9D59-4904-BEA8-197D75174011}"/>
            </c:ext>
          </c:extLst>
        </c:ser>
        <c:dLbls>
          <c:showLegendKey val="0"/>
          <c:showVal val="0"/>
          <c:showCatName val="0"/>
          <c:showSerName val="0"/>
          <c:showPercent val="0"/>
          <c:showBubbleSize val="0"/>
        </c:dLbls>
        <c:gapWidth val="150"/>
        <c:overlap val="100"/>
        <c:axId val="-1086221152"/>
        <c:axId val="-1086208640"/>
      </c:barChart>
      <c:catAx>
        <c:axId val="-108622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208640"/>
        <c:crosses val="autoZero"/>
        <c:auto val="1"/>
        <c:lblAlgn val="ctr"/>
        <c:lblOffset val="100"/>
        <c:tickLblSkip val="1"/>
        <c:tickMarkSkip val="1"/>
        <c:noMultiLvlLbl val="0"/>
      </c:catAx>
      <c:valAx>
        <c:axId val="-108620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221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1348</c:v>
                </c:pt>
                <c:pt idx="5">
                  <c:v>1291</c:v>
                </c:pt>
                <c:pt idx="8">
                  <c:v>1343</c:v>
                </c:pt>
                <c:pt idx="11">
                  <c:v>1379</c:v>
                </c:pt>
                <c:pt idx="14">
                  <c:v>1379</c:v>
                </c:pt>
              </c:numCache>
            </c:numRef>
          </c:val>
          <c:extLst xmlns:c16r2="http://schemas.microsoft.com/office/drawing/2015/06/chart">
            <c:ext xmlns:c16="http://schemas.microsoft.com/office/drawing/2014/chart" uri="{C3380CC4-5D6E-409C-BE32-E72D297353CC}">
              <c16:uniqueId val="{00000000-F1F0-45D4-86B6-BAAAE1501B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1F0-45D4-86B6-BAAAE1501B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1F0-45D4-86B6-BAAAE1501B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120</c:v>
                </c:pt>
                <c:pt idx="3">
                  <c:v>124</c:v>
                </c:pt>
                <c:pt idx="6">
                  <c:v>119</c:v>
                </c:pt>
                <c:pt idx="9">
                  <c:v>124</c:v>
                </c:pt>
                <c:pt idx="12">
                  <c:v>132</c:v>
                </c:pt>
              </c:numCache>
            </c:numRef>
          </c:val>
          <c:extLst xmlns:c16r2="http://schemas.microsoft.com/office/drawing/2015/06/chart">
            <c:ext xmlns:c16="http://schemas.microsoft.com/office/drawing/2014/chart" uri="{C3380CC4-5D6E-409C-BE32-E72D297353CC}">
              <c16:uniqueId val="{00000003-F1F0-45D4-86B6-BAAAE1501B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269</c:v>
                </c:pt>
                <c:pt idx="3">
                  <c:v>289</c:v>
                </c:pt>
                <c:pt idx="6">
                  <c:v>304</c:v>
                </c:pt>
                <c:pt idx="9">
                  <c:v>294</c:v>
                </c:pt>
                <c:pt idx="12">
                  <c:v>271</c:v>
                </c:pt>
              </c:numCache>
            </c:numRef>
          </c:val>
          <c:extLst xmlns:c16r2="http://schemas.microsoft.com/office/drawing/2015/06/chart">
            <c:ext xmlns:c16="http://schemas.microsoft.com/office/drawing/2014/chart" uri="{C3380CC4-5D6E-409C-BE32-E72D297353CC}">
              <c16:uniqueId val="{00000004-F1F0-45D4-86B6-BAAAE1501B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1F0-45D4-86B6-BAAAE1501B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1F0-45D4-86B6-BAAAE1501B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1364</c:v>
                </c:pt>
                <c:pt idx="3">
                  <c:v>1275</c:v>
                </c:pt>
                <c:pt idx="6">
                  <c:v>1370</c:v>
                </c:pt>
                <c:pt idx="9">
                  <c:v>1471</c:v>
                </c:pt>
                <c:pt idx="12">
                  <c:v>1520</c:v>
                </c:pt>
              </c:numCache>
            </c:numRef>
          </c:val>
          <c:extLst xmlns:c16r2="http://schemas.microsoft.com/office/drawing/2015/06/chart">
            <c:ext xmlns:c16="http://schemas.microsoft.com/office/drawing/2014/chart" uri="{C3380CC4-5D6E-409C-BE32-E72D297353CC}">
              <c16:uniqueId val="{00000007-F1F0-45D4-86B6-BAAAE1501BA0}"/>
            </c:ext>
          </c:extLst>
        </c:ser>
        <c:dLbls>
          <c:showLegendKey val="0"/>
          <c:showVal val="0"/>
          <c:showCatName val="0"/>
          <c:showSerName val="0"/>
          <c:showPercent val="0"/>
          <c:showBubbleSize val="0"/>
        </c:dLbls>
        <c:gapWidth val="100"/>
        <c:overlap val="100"/>
        <c:axId val="-1086215712"/>
        <c:axId val="-1086220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405</c:v>
                </c:pt>
                <c:pt idx="2">
                  <c:v>#N/A</c:v>
                </c:pt>
                <c:pt idx="3">
                  <c:v>#N/A</c:v>
                </c:pt>
                <c:pt idx="4">
                  <c:v>397</c:v>
                </c:pt>
                <c:pt idx="5">
                  <c:v>#N/A</c:v>
                </c:pt>
                <c:pt idx="6">
                  <c:v>#N/A</c:v>
                </c:pt>
                <c:pt idx="7">
                  <c:v>450</c:v>
                </c:pt>
                <c:pt idx="8">
                  <c:v>#N/A</c:v>
                </c:pt>
                <c:pt idx="9">
                  <c:v>#N/A</c:v>
                </c:pt>
                <c:pt idx="10">
                  <c:v>510</c:v>
                </c:pt>
                <c:pt idx="11">
                  <c:v>#N/A</c:v>
                </c:pt>
                <c:pt idx="12">
                  <c:v>#N/A</c:v>
                </c:pt>
                <c:pt idx="13">
                  <c:v>544</c:v>
                </c:pt>
                <c:pt idx="14">
                  <c:v>#N/A</c:v>
                </c:pt>
              </c:numCache>
            </c:numRef>
          </c:val>
          <c:smooth val="0"/>
          <c:extLst xmlns:c16r2="http://schemas.microsoft.com/office/drawing/2015/06/chart">
            <c:ext xmlns:c16="http://schemas.microsoft.com/office/drawing/2014/chart" uri="{C3380CC4-5D6E-409C-BE32-E72D297353CC}">
              <c16:uniqueId val="{00000008-F1F0-45D4-86B6-BAAAE1501BA0}"/>
            </c:ext>
          </c:extLst>
        </c:ser>
        <c:dLbls>
          <c:showLegendKey val="0"/>
          <c:showVal val="0"/>
          <c:showCatName val="0"/>
          <c:showSerName val="0"/>
          <c:showPercent val="0"/>
          <c:showBubbleSize val="0"/>
        </c:dLbls>
        <c:marker val="1"/>
        <c:smooth val="0"/>
        <c:axId val="-1086215712"/>
        <c:axId val="-1086220064"/>
      </c:lineChart>
      <c:catAx>
        <c:axId val="-10862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220064"/>
        <c:crosses val="autoZero"/>
        <c:auto val="1"/>
        <c:lblAlgn val="ctr"/>
        <c:lblOffset val="100"/>
        <c:tickLblSkip val="1"/>
        <c:tickMarkSkip val="1"/>
        <c:noMultiLvlLbl val="0"/>
      </c:catAx>
      <c:valAx>
        <c:axId val="-108622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21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13332</c:v>
                </c:pt>
                <c:pt idx="5">
                  <c:v>13531</c:v>
                </c:pt>
                <c:pt idx="8">
                  <c:v>13066</c:v>
                </c:pt>
                <c:pt idx="11">
                  <c:v>12834</c:v>
                </c:pt>
                <c:pt idx="14">
                  <c:v>14183</c:v>
                </c:pt>
              </c:numCache>
            </c:numRef>
          </c:val>
          <c:extLst xmlns:c16r2="http://schemas.microsoft.com/office/drawing/2015/06/chart">
            <c:ext xmlns:c16="http://schemas.microsoft.com/office/drawing/2014/chart" uri="{C3380CC4-5D6E-409C-BE32-E72D297353CC}">
              <c16:uniqueId val="{00000000-6550-450F-8CDE-BD420F451E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1043</c:v>
                </c:pt>
                <c:pt idx="5">
                  <c:v>975</c:v>
                </c:pt>
                <c:pt idx="8">
                  <c:v>926</c:v>
                </c:pt>
                <c:pt idx="11">
                  <c:v>856</c:v>
                </c:pt>
                <c:pt idx="14">
                  <c:v>807</c:v>
                </c:pt>
              </c:numCache>
            </c:numRef>
          </c:val>
          <c:extLst xmlns:c16r2="http://schemas.microsoft.com/office/drawing/2015/06/chart">
            <c:ext xmlns:c16="http://schemas.microsoft.com/office/drawing/2014/chart" uri="{C3380CC4-5D6E-409C-BE32-E72D297353CC}">
              <c16:uniqueId val="{00000001-6550-450F-8CDE-BD420F451E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3526</c:v>
                </c:pt>
                <c:pt idx="5">
                  <c:v>3969</c:v>
                </c:pt>
                <c:pt idx="8">
                  <c:v>4325</c:v>
                </c:pt>
                <c:pt idx="11">
                  <c:v>4445</c:v>
                </c:pt>
                <c:pt idx="14">
                  <c:v>4248</c:v>
                </c:pt>
              </c:numCache>
            </c:numRef>
          </c:val>
          <c:extLst xmlns:c16r2="http://schemas.microsoft.com/office/drawing/2015/06/chart">
            <c:ext xmlns:c16="http://schemas.microsoft.com/office/drawing/2014/chart" uri="{C3380CC4-5D6E-409C-BE32-E72D297353CC}">
              <c16:uniqueId val="{00000002-6550-450F-8CDE-BD420F451E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550-450F-8CDE-BD420F451E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550-450F-8CDE-BD420F451E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40</c:v>
                </c:pt>
                <c:pt idx="3">
                  <c:v>33</c:v>
                </c:pt>
                <c:pt idx="6">
                  <c:v>27</c:v>
                </c:pt>
                <c:pt idx="9">
                  <c:v>17</c:v>
                </c:pt>
                <c:pt idx="12">
                  <c:v>13</c:v>
                </c:pt>
              </c:numCache>
            </c:numRef>
          </c:val>
          <c:extLst xmlns:c16r2="http://schemas.microsoft.com/office/drawing/2015/06/chart">
            <c:ext xmlns:c16="http://schemas.microsoft.com/office/drawing/2014/chart" uri="{C3380CC4-5D6E-409C-BE32-E72D297353CC}">
              <c16:uniqueId val="{00000005-6550-450F-8CDE-BD420F451E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2263</c:v>
                </c:pt>
                <c:pt idx="3">
                  <c:v>2135</c:v>
                </c:pt>
                <c:pt idx="6">
                  <c:v>2008</c:v>
                </c:pt>
                <c:pt idx="9">
                  <c:v>1927</c:v>
                </c:pt>
                <c:pt idx="12">
                  <c:v>1669</c:v>
                </c:pt>
              </c:numCache>
            </c:numRef>
          </c:val>
          <c:extLst xmlns:c16r2="http://schemas.microsoft.com/office/drawing/2015/06/chart">
            <c:ext xmlns:c16="http://schemas.microsoft.com/office/drawing/2014/chart" uri="{C3380CC4-5D6E-409C-BE32-E72D297353CC}">
              <c16:uniqueId val="{00000006-6550-450F-8CDE-BD420F451E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1204</c:v>
                </c:pt>
                <c:pt idx="3">
                  <c:v>1143</c:v>
                </c:pt>
                <c:pt idx="6">
                  <c:v>1059</c:v>
                </c:pt>
                <c:pt idx="9">
                  <c:v>951</c:v>
                </c:pt>
                <c:pt idx="12">
                  <c:v>830</c:v>
                </c:pt>
              </c:numCache>
            </c:numRef>
          </c:val>
          <c:extLst xmlns:c16r2="http://schemas.microsoft.com/office/drawing/2015/06/chart">
            <c:ext xmlns:c16="http://schemas.microsoft.com/office/drawing/2014/chart" uri="{C3380CC4-5D6E-409C-BE32-E72D297353CC}">
              <c16:uniqueId val="{00000007-6550-450F-8CDE-BD420F451E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2024</c:v>
                </c:pt>
                <c:pt idx="3">
                  <c:v>1916</c:v>
                </c:pt>
                <c:pt idx="6">
                  <c:v>1878</c:v>
                </c:pt>
                <c:pt idx="9">
                  <c:v>1886</c:v>
                </c:pt>
                <c:pt idx="12">
                  <c:v>1803</c:v>
                </c:pt>
              </c:numCache>
            </c:numRef>
          </c:val>
          <c:extLst xmlns:c16r2="http://schemas.microsoft.com/office/drawing/2015/06/chart">
            <c:ext xmlns:c16="http://schemas.microsoft.com/office/drawing/2014/chart" uri="{C3380CC4-5D6E-409C-BE32-E72D297353CC}">
              <c16:uniqueId val="{00000008-6550-450F-8CDE-BD420F451E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705</c:v>
                </c:pt>
                <c:pt idx="3">
                  <c:v>644</c:v>
                </c:pt>
                <c:pt idx="6">
                  <c:v>584</c:v>
                </c:pt>
                <c:pt idx="9">
                  <c:v>625</c:v>
                </c:pt>
                <c:pt idx="12">
                  <c:v>1095</c:v>
                </c:pt>
              </c:numCache>
            </c:numRef>
          </c:val>
          <c:extLst xmlns:c16r2="http://schemas.microsoft.com/office/drawing/2015/06/chart">
            <c:ext xmlns:c16="http://schemas.microsoft.com/office/drawing/2014/chart" uri="{C3380CC4-5D6E-409C-BE32-E72D297353CC}">
              <c16:uniqueId val="{00000009-6550-450F-8CDE-BD420F451E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15743</c:v>
                </c:pt>
                <c:pt idx="3">
                  <c:v>16247</c:v>
                </c:pt>
                <c:pt idx="6">
                  <c:v>16045</c:v>
                </c:pt>
                <c:pt idx="9">
                  <c:v>15656</c:v>
                </c:pt>
                <c:pt idx="12">
                  <c:v>15651</c:v>
                </c:pt>
              </c:numCache>
            </c:numRef>
          </c:val>
          <c:extLst xmlns:c16r2="http://schemas.microsoft.com/office/drawing/2015/06/chart">
            <c:ext xmlns:c16="http://schemas.microsoft.com/office/drawing/2014/chart" uri="{C3380CC4-5D6E-409C-BE32-E72D297353CC}">
              <c16:uniqueId val="{0000000A-6550-450F-8CDE-BD420F451E7D}"/>
            </c:ext>
          </c:extLst>
        </c:ser>
        <c:dLbls>
          <c:showLegendKey val="0"/>
          <c:showVal val="0"/>
          <c:showCatName val="0"/>
          <c:showSerName val="0"/>
          <c:showPercent val="0"/>
          <c:showBubbleSize val="0"/>
        </c:dLbls>
        <c:gapWidth val="100"/>
        <c:overlap val="100"/>
        <c:axId val="-1086212992"/>
        <c:axId val="-1086216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4077</c:v>
                </c:pt>
                <c:pt idx="2">
                  <c:v>#N/A</c:v>
                </c:pt>
                <c:pt idx="3">
                  <c:v>#N/A</c:v>
                </c:pt>
                <c:pt idx="4">
                  <c:v>3644</c:v>
                </c:pt>
                <c:pt idx="5">
                  <c:v>#N/A</c:v>
                </c:pt>
                <c:pt idx="6">
                  <c:v>#N/A</c:v>
                </c:pt>
                <c:pt idx="7">
                  <c:v>3283</c:v>
                </c:pt>
                <c:pt idx="8">
                  <c:v>#N/A</c:v>
                </c:pt>
                <c:pt idx="9">
                  <c:v>#N/A</c:v>
                </c:pt>
                <c:pt idx="10">
                  <c:v>2926</c:v>
                </c:pt>
                <c:pt idx="11">
                  <c:v>#N/A</c:v>
                </c:pt>
                <c:pt idx="12">
                  <c:v>#N/A</c:v>
                </c:pt>
                <c:pt idx="13">
                  <c:v>1823</c:v>
                </c:pt>
                <c:pt idx="14">
                  <c:v>#N/A</c:v>
                </c:pt>
              </c:numCache>
            </c:numRef>
          </c:val>
          <c:smooth val="0"/>
          <c:extLst xmlns:c16r2="http://schemas.microsoft.com/office/drawing/2015/06/chart">
            <c:ext xmlns:c16="http://schemas.microsoft.com/office/drawing/2014/chart" uri="{C3380CC4-5D6E-409C-BE32-E72D297353CC}">
              <c16:uniqueId val="{0000000B-6550-450F-8CDE-BD420F451E7D}"/>
            </c:ext>
          </c:extLst>
        </c:ser>
        <c:dLbls>
          <c:showLegendKey val="0"/>
          <c:showVal val="0"/>
          <c:showCatName val="0"/>
          <c:showSerName val="0"/>
          <c:showPercent val="0"/>
          <c:showBubbleSize val="0"/>
        </c:dLbls>
        <c:marker val="1"/>
        <c:smooth val="0"/>
        <c:axId val="-1086212992"/>
        <c:axId val="-1086216800"/>
      </c:lineChart>
      <c:catAx>
        <c:axId val="-108621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6216800"/>
        <c:crosses val="autoZero"/>
        <c:auto val="1"/>
        <c:lblAlgn val="ctr"/>
        <c:lblOffset val="100"/>
        <c:tickLblSkip val="1"/>
        <c:tickMarkSkip val="1"/>
        <c:noMultiLvlLbl val="0"/>
      </c:catAx>
      <c:valAx>
        <c:axId val="-108621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21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2549</c:v>
                </c:pt>
                <c:pt idx="1">
                  <c:v>2482</c:v>
                </c:pt>
                <c:pt idx="2">
                  <c:v>2068</c:v>
                </c:pt>
              </c:numCache>
            </c:numRef>
          </c:val>
          <c:extLst xmlns:c16r2="http://schemas.microsoft.com/office/drawing/2015/06/chart">
            <c:ext xmlns:c16="http://schemas.microsoft.com/office/drawing/2014/chart" uri="{C3380CC4-5D6E-409C-BE32-E72D297353CC}">
              <c16:uniqueId val="{00000000-9D00-445C-AF1A-ECA4BD6A62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102</c:v>
                </c:pt>
                <c:pt idx="1">
                  <c:v>202</c:v>
                </c:pt>
                <c:pt idx="2">
                  <c:v>252</c:v>
                </c:pt>
              </c:numCache>
            </c:numRef>
          </c:val>
          <c:extLst xmlns:c16r2="http://schemas.microsoft.com/office/drawing/2015/06/chart">
            <c:ext xmlns:c16="http://schemas.microsoft.com/office/drawing/2014/chart" uri="{C3380CC4-5D6E-409C-BE32-E72D297353CC}">
              <c16:uniqueId val="{00000001-9D00-445C-AF1A-ECA4BD6A62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2430</c:v>
                </c:pt>
                <c:pt idx="1">
                  <c:v>2473</c:v>
                </c:pt>
                <c:pt idx="2">
                  <c:v>2481</c:v>
                </c:pt>
              </c:numCache>
            </c:numRef>
          </c:val>
          <c:extLst xmlns:c16r2="http://schemas.microsoft.com/office/drawing/2015/06/chart">
            <c:ext xmlns:c16="http://schemas.microsoft.com/office/drawing/2014/chart" uri="{C3380CC4-5D6E-409C-BE32-E72D297353CC}">
              <c16:uniqueId val="{00000002-9D00-445C-AF1A-ECA4BD6A62DC}"/>
            </c:ext>
          </c:extLst>
        </c:ser>
        <c:dLbls>
          <c:showLegendKey val="0"/>
          <c:showVal val="0"/>
          <c:showCatName val="0"/>
          <c:showSerName val="0"/>
          <c:showPercent val="0"/>
          <c:showBubbleSize val="0"/>
        </c:dLbls>
        <c:gapWidth val="120"/>
        <c:overlap val="100"/>
        <c:axId val="-1086208096"/>
        <c:axId val="-1086213536"/>
      </c:barChart>
      <c:catAx>
        <c:axId val="-108620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86213536"/>
        <c:crosses val="autoZero"/>
        <c:auto val="1"/>
        <c:lblAlgn val="ctr"/>
        <c:lblOffset val="100"/>
        <c:tickLblSkip val="1"/>
        <c:tickMarkSkip val="1"/>
        <c:noMultiLvlLbl val="0"/>
      </c:catAx>
      <c:valAx>
        <c:axId val="-1086213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8620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733-4F75-902A-72E89B7028CA}"/>
                </c:ext>
                <c:ext xmlns:c15="http://schemas.microsoft.com/office/drawing/2012/chart" uri="{CE6537A1-D6FC-4f65-9D91-7224C49458BB}">
                  <c15:layout/>
                  <c15:dlblFieldTable>
                    <c15:dlblFTEntry>
                      <c15:txfldGUID>{DF7A9EC8-D103-4760-9C41-39F10864C86C}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733-4F75-902A-72E89B7028CA}"/>
                </c:ext>
                <c:ext xmlns:c15="http://schemas.microsoft.com/office/drawing/2012/chart" uri="{CE6537A1-D6FC-4f65-9D91-7224C49458BB}">
                  <c15:dlblFieldTable>
                    <c15:dlblFTEntry>
                      <c15:txfldGUID>{194FEF96-1F96-4E2A-9BB1-9BD4359B04C6}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733-4F75-902A-72E89B7028CA}"/>
                </c:ext>
                <c:ext xmlns:c15="http://schemas.microsoft.com/office/drawing/2012/chart" uri="{CE6537A1-D6FC-4f65-9D91-7224C49458BB}">
                  <c15:dlblFieldTable>
                    <c15:dlblFTEntry>
                      <c15:txfldGUID>{95B96083-140A-4130-9DFD-E31B0904A521}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733-4F75-902A-72E89B7028CA}"/>
                </c:ext>
                <c:ext xmlns:c15="http://schemas.microsoft.com/office/drawing/2012/chart" uri="{CE6537A1-D6FC-4f65-9D91-7224C49458BB}">
                  <c15:dlblFieldTable>
                    <c15:dlblFTEntry>
                      <c15:txfldGUID>{891AFE00-503E-430D-A38A-19D512D681B2}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733-4F75-902A-72E89B7028CA}"/>
                </c:ext>
                <c:ext xmlns:c15="http://schemas.microsoft.com/office/drawing/2012/chart" uri="{CE6537A1-D6FC-4f65-9D91-7224C49458BB}">
                  <c15:dlblFieldTable>
                    <c15:dlblFTEntry>
                      <c15:txfldGUID>{9CB887F1-92C2-4DC3-989E-8EFC7E5B1D43}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733-4F75-902A-72E89B7028CA}"/>
                </c:ext>
                <c:ext xmlns:c15="http://schemas.microsoft.com/office/drawing/2012/chart" uri="{CE6537A1-D6FC-4f65-9D91-7224C49458BB}">
                  <c15:layout/>
                  <c15:dlblFieldTable>
                    <c15:dlblFTEntry>
                      <c15:txfldGUID>{60B63A95-070B-4DF2-8C6C-A2966FDA81C4}</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733-4F75-902A-72E89B7028CA}"/>
                </c:ext>
                <c:ext xmlns:c15="http://schemas.microsoft.com/office/drawing/2012/chart" uri="{CE6537A1-D6FC-4f65-9D91-7224C49458BB}">
                  <c15:layout/>
                  <c15:dlblFieldTable>
                    <c15:dlblFTEntry>
                      <c15:txfldGUID>{05020F16-326E-4902-9AEF-4269A5650349}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733-4F75-902A-72E89B7028CA}"/>
                </c:ext>
                <c:ext xmlns:c15="http://schemas.microsoft.com/office/drawing/2012/chart" uri="{CE6537A1-D6FC-4f65-9D91-7224C49458BB}">
                  <c15:layout/>
                  <c15:dlblFieldTable>
                    <c15:dlblFTEntry>
                      <c15:txfldGUID>{78BE5AD5-8817-43C9-B25C-20D44A175ED4}</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733-4F75-902A-72E89B7028CA}"/>
                </c:ext>
                <c:ext xmlns:c15="http://schemas.microsoft.com/office/drawing/2012/chart" uri="{CE6537A1-D6FC-4f65-9D91-7224C49458BB}">
                  <c15:layout/>
                  <c15:dlblFieldTable>
                    <c15:dlblFTEntry>
                      <c15:txfldGUID>{CCA18973-9BC5-4114-8327-33ED567C861C}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63</c:v>
                </c:pt>
                <c:pt idx="16">
                  <c:v>65.099999999999994</c:v>
                </c:pt>
                <c:pt idx="24">
                  <c:v>66.5</c:v>
                </c:pt>
                <c:pt idx="32">
                  <c:v>66.900000000000006</c:v>
                </c:pt>
              </c:numCache>
            </c:numRef>
          </c:xVal>
          <c:yVal>
            <c:numRef>
              <c:f>公会計指標分析・財政指標組合せ分析表!$BP$51:$DC$51</c:f>
              <c:numCache>
                <c:formatCode>#,##0.0;"▲ "#,##0.0</c:formatCode>
                <c:ptCount val="40"/>
                <c:pt idx="0">
                  <c:v>68</c:v>
                </c:pt>
                <c:pt idx="8">
                  <c:v>61.8</c:v>
                </c:pt>
                <c:pt idx="16">
                  <c:v>56.5</c:v>
                </c:pt>
                <c:pt idx="24">
                  <c:v>50.2</c:v>
                </c:pt>
                <c:pt idx="32">
                  <c:v>31.4</c:v>
                </c:pt>
              </c:numCache>
            </c:numRef>
          </c:yVal>
          <c:smooth val="0"/>
          <c:extLst xmlns:c16r2="http://schemas.microsoft.com/office/drawing/2015/06/chart">
            <c:ext xmlns:c16="http://schemas.microsoft.com/office/drawing/2014/chart" uri="{C3380CC4-5D6E-409C-BE32-E72D297353CC}">
              <c16:uniqueId val="{00000009-2733-4F75-902A-72E89B7028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733-4F75-902A-72E89B7028CA}"/>
                </c:ext>
                <c:ext xmlns:c15="http://schemas.microsoft.com/office/drawing/2012/chart" uri="{CE6537A1-D6FC-4f65-9D91-7224C49458BB}">
                  <c15:layout/>
                  <c15:dlblFieldTable>
                    <c15:dlblFTEntry>
                      <c15:txfldGUID>{1A1E1834-835C-4F71-8D0F-C30F83B28229}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733-4F75-902A-72E89B7028CA}"/>
                </c:ext>
                <c:ext xmlns:c15="http://schemas.microsoft.com/office/drawing/2012/chart" uri="{CE6537A1-D6FC-4f65-9D91-7224C49458BB}">
                  <c15:dlblFieldTable>
                    <c15:dlblFTEntry>
                      <c15:txfldGUID>{7DDF24D5-2A22-45E5-9280-8A73C1C59942}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733-4F75-902A-72E89B7028CA}"/>
                </c:ext>
                <c:ext xmlns:c15="http://schemas.microsoft.com/office/drawing/2012/chart" uri="{CE6537A1-D6FC-4f65-9D91-7224C49458BB}">
                  <c15:dlblFieldTable>
                    <c15:dlblFTEntry>
                      <c15:txfldGUID>{E470D697-6251-4227-952D-190A30E7E4CC}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733-4F75-902A-72E89B7028CA}"/>
                </c:ext>
                <c:ext xmlns:c15="http://schemas.microsoft.com/office/drawing/2012/chart" uri="{CE6537A1-D6FC-4f65-9D91-7224C49458BB}">
                  <c15:dlblFieldTable>
                    <c15:dlblFTEntry>
                      <c15:txfldGUID>{5C15A6A8-E10E-422E-969C-BB7025D4D273}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733-4F75-902A-72E89B7028CA}"/>
                </c:ext>
                <c:ext xmlns:c15="http://schemas.microsoft.com/office/drawing/2012/chart" uri="{CE6537A1-D6FC-4f65-9D91-7224C49458BB}">
                  <c15:dlblFieldTable>
                    <c15:dlblFTEntry>
                      <c15:txfldGUID>{FE51B857-B1D5-49B5-822B-4DF800568125}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733-4F75-902A-72E89B7028CA}"/>
                </c:ext>
                <c:ext xmlns:c15="http://schemas.microsoft.com/office/drawing/2012/chart" uri="{CE6537A1-D6FC-4f65-9D91-7224C49458BB}">
                  <c15:layout/>
                  <c15:dlblFieldTable>
                    <c15:dlblFTEntry>
                      <c15:txfldGUID>{3FDBE459-B048-4AA2-89E2-5151C0F72830}</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733-4F75-902A-72E89B7028CA}"/>
                </c:ext>
                <c:ext xmlns:c15="http://schemas.microsoft.com/office/drawing/2012/chart" uri="{CE6537A1-D6FC-4f65-9D91-7224C49458BB}">
                  <c15:layout/>
                  <c15:dlblFieldTable>
                    <c15:dlblFTEntry>
                      <c15:txfldGUID>{C475BF43-BED9-445C-8533-F1E94DD020E2}</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733-4F75-902A-72E89B7028CA}"/>
                </c:ext>
                <c:ext xmlns:c15="http://schemas.microsoft.com/office/drawing/2012/chart" uri="{CE6537A1-D6FC-4f65-9D91-7224C49458BB}">
                  <c15:layout/>
                  <c15:dlblFieldTable>
                    <c15:dlblFTEntry>
                      <c15:txfldGUID>{18C58A9F-FC15-4C3C-B607-96193AAF243C}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733-4F75-902A-72E89B7028CA}"/>
                </c:ext>
                <c:ext xmlns:c15="http://schemas.microsoft.com/office/drawing/2012/chart" uri="{CE6537A1-D6FC-4f65-9D91-7224C49458BB}">
                  <c15:layout/>
                  <c15:dlblFieldTable>
                    <c15:dlblFTEntry>
                      <c15:txfldGUID>{6A2097D3-0667-4D18-A276-02A55FA7AA99}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2733-4F75-902A-72E89B7028CA}"/>
            </c:ext>
          </c:extLst>
        </c:ser>
        <c:dLbls>
          <c:showLegendKey val="0"/>
          <c:showVal val="1"/>
          <c:showCatName val="0"/>
          <c:showSerName val="0"/>
          <c:showPercent val="0"/>
          <c:showBubbleSize val="0"/>
        </c:dLbls>
        <c:axId val="-1086217888"/>
        <c:axId val="-1086222240"/>
      </c:scatterChart>
      <c:valAx>
        <c:axId val="-1086217888"/>
        <c:scaling>
          <c:orientation val="minMax"/>
          <c:max val="69"/>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6222240"/>
        <c:crosses val="autoZero"/>
        <c:crossBetween val="midCat"/>
      </c:valAx>
      <c:valAx>
        <c:axId val="-1086222240"/>
        <c:scaling>
          <c:orientation val="minMax"/>
          <c:max val="7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6217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D9-45A4-AF9D-0D8B2333598B}"/>
                </c:ext>
                <c:ext xmlns:c15="http://schemas.microsoft.com/office/drawing/2012/chart" uri="{CE6537A1-D6FC-4f65-9D91-7224C49458BB}">
                  <c15:layout/>
                  <c15:dlblFieldTable>
                    <c15:dlblFTEntry>
                      <c15:txfldGUID>{0C1F8144-6842-47C0-B0A8-D0488C4E5BC6}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D9-45A4-AF9D-0D8B2333598B}"/>
                </c:ext>
                <c:ext xmlns:c15="http://schemas.microsoft.com/office/drawing/2012/chart" uri="{CE6537A1-D6FC-4f65-9D91-7224C49458BB}">
                  <c15:dlblFieldTable>
                    <c15:dlblFTEntry>
                      <c15:txfldGUID>{62A289BD-A016-4614-93FD-92823F0E3223}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D9-45A4-AF9D-0D8B2333598B}"/>
                </c:ext>
                <c:ext xmlns:c15="http://schemas.microsoft.com/office/drawing/2012/chart" uri="{CE6537A1-D6FC-4f65-9D91-7224C49458BB}">
                  <c15:dlblFieldTable>
                    <c15:dlblFTEntry>
                      <c15:txfldGUID>{175FBC0C-6105-4B8B-9251-B548A16391A7}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D9-45A4-AF9D-0D8B2333598B}"/>
                </c:ext>
                <c:ext xmlns:c15="http://schemas.microsoft.com/office/drawing/2012/chart" uri="{CE6537A1-D6FC-4f65-9D91-7224C49458BB}">
                  <c15:dlblFieldTable>
                    <c15:dlblFTEntry>
                      <c15:txfldGUID>{8B2FC7AB-C2D6-4F3A-B1FA-5218E0D2AB8F}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ED9-45A4-AF9D-0D8B2333598B}"/>
                </c:ext>
                <c:ext xmlns:c15="http://schemas.microsoft.com/office/drawing/2012/chart" uri="{CE6537A1-D6FC-4f65-9D91-7224C49458BB}">
                  <c15:dlblFieldTable>
                    <c15:dlblFTEntry>
                      <c15:txfldGUID>{2D6AE6C0-554F-4AFC-B789-714EC5441F65}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ED9-45A4-AF9D-0D8B2333598B}"/>
                </c:ext>
                <c:ext xmlns:c15="http://schemas.microsoft.com/office/drawing/2012/chart" uri="{CE6537A1-D6FC-4f65-9D91-7224C49458BB}">
                  <c15:layout/>
                  <c15:dlblFieldTable>
                    <c15:dlblFTEntry>
                      <c15:txfldGUID>{C3BC3EEB-CC81-4579-8FC1-81EFB645BBBE}</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ED9-45A4-AF9D-0D8B2333598B}"/>
                </c:ext>
                <c:ext xmlns:c15="http://schemas.microsoft.com/office/drawing/2012/chart" uri="{CE6537A1-D6FC-4f65-9D91-7224C49458BB}">
                  <c15:layout/>
                  <c15:dlblFieldTable>
                    <c15:dlblFTEntry>
                      <c15:txfldGUID>{E25E37E9-C063-4591-90FA-74CD497A99FF}</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ED9-45A4-AF9D-0D8B2333598B}"/>
                </c:ext>
                <c:ext xmlns:c15="http://schemas.microsoft.com/office/drawing/2012/chart" uri="{CE6537A1-D6FC-4f65-9D91-7224C49458BB}">
                  <c15:layout/>
                  <c15:dlblFieldTable>
                    <c15:dlblFTEntry>
                      <c15:txfldGUID>{AEAFFA31-8400-458D-9FBF-C5602A99E8FD}</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ED9-45A4-AF9D-0D8B2333598B}"/>
                </c:ext>
                <c:ext xmlns:c15="http://schemas.microsoft.com/office/drawing/2012/chart" uri="{CE6537A1-D6FC-4f65-9D91-7224C49458BB}">
                  <c15:layout/>
                  <c15:dlblFieldTable>
                    <c15:dlblFTEntry>
                      <c15:txfldGUID>{FF430840-0EBC-4BDB-8911-92A9B2DF4039}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c:v>
                </c:pt>
                <c:pt idx="16">
                  <c:v>7</c:v>
                </c:pt>
                <c:pt idx="24">
                  <c:v>7.7</c:v>
                </c:pt>
                <c:pt idx="32">
                  <c:v>8.6</c:v>
                </c:pt>
              </c:numCache>
            </c:numRef>
          </c:xVal>
          <c:yVal>
            <c:numRef>
              <c:f>公会計指標分析・財政指標組合せ分析表!$BP$73:$DC$73</c:f>
              <c:numCache>
                <c:formatCode>#,##0.0;"▲ "#,##0.0</c:formatCode>
                <c:ptCount val="40"/>
                <c:pt idx="0">
                  <c:v>68</c:v>
                </c:pt>
                <c:pt idx="8">
                  <c:v>61.8</c:v>
                </c:pt>
                <c:pt idx="16">
                  <c:v>56.5</c:v>
                </c:pt>
                <c:pt idx="24">
                  <c:v>50.2</c:v>
                </c:pt>
                <c:pt idx="32">
                  <c:v>31.4</c:v>
                </c:pt>
              </c:numCache>
            </c:numRef>
          </c:yVal>
          <c:smooth val="0"/>
          <c:extLst xmlns:c16r2="http://schemas.microsoft.com/office/drawing/2015/06/chart">
            <c:ext xmlns:c16="http://schemas.microsoft.com/office/drawing/2014/chart" uri="{C3380CC4-5D6E-409C-BE32-E72D297353CC}">
              <c16:uniqueId val="{00000009-3ED9-45A4-AF9D-0D8B233359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6.2077413150289792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ED9-45A4-AF9D-0D8B2333598B}"/>
                </c:ext>
                <c:ext xmlns:c15="http://schemas.microsoft.com/office/drawing/2012/chart" uri="{CE6537A1-D6FC-4f65-9D91-7224C49458BB}">
                  <c15:layout/>
                  <c15:dlblFieldTable>
                    <c15:dlblFTEntry>
                      <c15:txfldGUID>{41868975-CA72-423F-879E-73BE190E1C98}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ED9-45A4-AF9D-0D8B2333598B}"/>
                </c:ext>
                <c:ext xmlns:c15="http://schemas.microsoft.com/office/drawing/2012/chart" uri="{CE6537A1-D6FC-4f65-9D91-7224C49458BB}">
                  <c15:dlblFieldTable>
                    <c15:dlblFTEntry>
                      <c15:txfldGUID>{7468B1CD-A873-4078-BC98-02AFA009E5BE}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ED9-45A4-AF9D-0D8B2333598B}"/>
                </c:ext>
                <c:ext xmlns:c15="http://schemas.microsoft.com/office/drawing/2012/chart" uri="{CE6537A1-D6FC-4f65-9D91-7224C49458BB}">
                  <c15:dlblFieldTable>
                    <c15:dlblFTEntry>
                      <c15:txfldGUID>{F61D61F8-2EB2-49A8-831F-1C962AA3B64A}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ED9-45A4-AF9D-0D8B2333598B}"/>
                </c:ext>
                <c:ext xmlns:c15="http://schemas.microsoft.com/office/drawing/2012/chart" uri="{CE6537A1-D6FC-4f65-9D91-7224C49458BB}">
                  <c15:dlblFieldTable>
                    <c15:dlblFTEntry>
                      <c15:txfldGUID>{050C1B54-182F-411B-B7B2-85284AA0BB9F}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ED9-45A4-AF9D-0D8B2333598B}"/>
                </c:ext>
                <c:ext xmlns:c15="http://schemas.microsoft.com/office/drawing/2012/chart" uri="{CE6537A1-D6FC-4f65-9D91-7224C49458BB}">
                  <c15:dlblFieldTable>
                    <c15:dlblFTEntry>
                      <c15:txfldGUID>{AD8C67BB-C4D6-44D0-8B99-960D304FDDDD}</c15:txfldGUID>
                      <c15:f>#REF!</c15:f>
                      <c15:dlblFieldTableCache>
                        <c:ptCount val="1"/>
                        <c:pt idx="0">
                          <c:v>#REF!</c:v>
                        </c:pt>
                      </c15:dlblFieldTableCache>
                    </c15:dlblFTEntry>
                  </c15:dlblFieldTable>
                  <c15:showDataLabelsRange val="0"/>
                </c:ext>
              </c:extLst>
            </c:dLbl>
            <c:dLbl>
              <c:idx val="8"/>
              <c:layout>
                <c:manualLayout>
                  <c:x val="-4.5160355153971272E-2"/>
                  <c:y val="-8.551606369446820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ED9-45A4-AF9D-0D8B2333598B}"/>
                </c:ext>
                <c:ext xmlns:c15="http://schemas.microsoft.com/office/drawing/2012/chart" uri="{CE6537A1-D6FC-4f65-9D91-7224C49458BB}">
                  <c15:layout/>
                  <c15:dlblFieldTable>
                    <c15:dlblFTEntry>
                      <c15:txfldGUID>{AA0D971C-5BF7-46CC-A996-449FFEA21271}</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059E-2"/>
                  <c:y val="-5.967674653248468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ED9-45A4-AF9D-0D8B2333598B}"/>
                </c:ext>
                <c:ext xmlns:c15="http://schemas.microsoft.com/office/drawing/2012/chart" uri="{CE6537A1-D6FC-4f65-9D91-7224C49458BB}">
                  <c15:layout/>
                  <c15:dlblFieldTable>
                    <c15:dlblFTEntry>
                      <c15:txfldGUID>{A798AB5F-2303-438C-AC60-ADA5B9B9B6F2}</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4.239585124257914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ED9-45A4-AF9D-0D8B2333598B}"/>
                </c:ext>
                <c:ext xmlns:c15="http://schemas.microsoft.com/office/drawing/2012/chart" uri="{CE6537A1-D6FC-4f65-9D91-7224C49458BB}">
                  <c15:layout/>
                  <c15:dlblFieldTable>
                    <c15:dlblFTEntry>
                      <c15:txfldGUID>{F2D0B4FD-D25F-4E88-9699-1C963A2B06A0}</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ED9-45A4-AF9D-0D8B2333598B}"/>
                </c:ext>
                <c:ext xmlns:c15="http://schemas.microsoft.com/office/drawing/2012/chart" uri="{CE6537A1-D6FC-4f65-9D91-7224C49458BB}">
                  <c15:layout/>
                  <c15:dlblFieldTable>
                    <c15:dlblFTEntry>
                      <c15:txfldGUID>{AD9636FB-6889-40BD-BF9B-E11420667C1E}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3ED9-45A4-AF9D-0D8B2333598B}"/>
            </c:ext>
          </c:extLst>
        </c:ser>
        <c:dLbls>
          <c:showLegendKey val="0"/>
          <c:showVal val="1"/>
          <c:showCatName val="0"/>
          <c:showSerName val="0"/>
          <c:showPercent val="0"/>
          <c:showBubbleSize val="0"/>
        </c:dLbls>
        <c:axId val="-1086207552"/>
        <c:axId val="-1086212448"/>
      </c:scatterChart>
      <c:valAx>
        <c:axId val="-1086207552"/>
        <c:scaling>
          <c:orientation val="minMax"/>
          <c:max val="8.799999999999998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6212448"/>
        <c:crosses val="autoZero"/>
        <c:crossBetween val="midCat"/>
      </c:valAx>
      <c:valAx>
        <c:axId val="-1086212448"/>
        <c:scaling>
          <c:orientation val="minMax"/>
          <c:max val="7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62075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令和元年度においては、前年度に比べ、算入公債費等が横ばいであった一方で、地方債元利償還金が増加したことにより、実質公債費比率（分子）が増加し、令和元年度単年度数値は前年度より</a:t>
          </a:r>
          <a:r>
            <a:rPr kumimoji="1" lang="en-US" altLang="ja-JP" sz="1300">
              <a:latin typeface="ＭＳ ゴシック" pitchFamily="49" charset="-128"/>
              <a:ea typeface="ＭＳ ゴシック" pitchFamily="49" charset="-128"/>
            </a:rPr>
            <a:t>0.6</a:t>
          </a:r>
          <a:r>
            <a:rPr kumimoji="1" lang="ja-JP" altLang="en-US" sz="1300">
              <a:latin typeface="ＭＳ ゴシック" pitchFamily="49" charset="-128"/>
              <a:ea typeface="ＭＳ ゴシック" pitchFamily="49" charset="-128"/>
            </a:rPr>
            <a:t>％の上昇となり、</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箇年平均も</a:t>
          </a:r>
          <a:r>
            <a:rPr kumimoji="1" lang="en-US" altLang="ja-JP" sz="1300">
              <a:latin typeface="ＭＳ ゴシック" pitchFamily="49" charset="-128"/>
              <a:ea typeface="ＭＳ ゴシック" pitchFamily="49" charset="-128"/>
            </a:rPr>
            <a:t>0.9</a:t>
          </a:r>
          <a:r>
            <a:rPr kumimoji="1" lang="ja-JP" altLang="en-US" sz="1300">
              <a:latin typeface="ＭＳ ゴシック" pitchFamily="49" charset="-128"/>
              <a:ea typeface="ＭＳ ゴシック" pitchFamily="49" charset="-128"/>
            </a:rPr>
            <a:t>％上昇した。地方債の活用に当たっては、引き続き、将来世代に過度な負担とならないよう、事業の必要性及び有用性等を精査するとともに、借入金と償還金のバランスを考慮しながら、計画的な運用を図るなど、実質公債費比率の適正水準の維持及び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計画的な活用等に伴い、一般会計等に係る地方債の現在高及び公営企業債に係る元利償還金一般会計負担見込額は減少傾向にあるが、債務負担行為に基づく支出予定額の増加により、将来負担額は前年度からほぼ横ばいとなった一方で、充当可能財源等が増加し、将来負担比率が大きく改善することとなった。これは、地方債を翌年度の財源として繰り越したことによるものであるため、翌年度に借入を行った際には、数値は再び上昇するものと見込まれる。</a:t>
          </a:r>
        </a:p>
        <a:p>
          <a:r>
            <a:rPr kumimoji="1" lang="ja-JP" altLang="en-US" sz="1300">
              <a:latin typeface="ＭＳ ゴシック" pitchFamily="49" charset="-128"/>
              <a:ea typeface="ＭＳ ゴシック" pitchFamily="49" charset="-128"/>
            </a:rPr>
            <a:t>　今後、公共施設の老朽化等に伴う大規模修繕等の経費の増加が見込まれることから、引き続き、計画的な地方債の活用や基金積立等を図るなど、将来負担比率の適正水準の維持及び健全な財政運営に努めて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和歌山県白浜町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・職員数の削減に加え、ふるさと納税制度による寄附金の事業財源への活用及び経費削減等により各種歳出額の抑制を行ったが、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業の実施等に伴う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財源不足を解消することができず、最終的に財政調整基金を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ほか、小・中学校空調設備整備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事業の財源として取り崩したことにより、地域振興基金が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。一方、庁舎等建設事業財源として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ほか、減債基金に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・財政調整基金については、今後も防災対策事業、その他大型事業等の財源としての活用が見込まれることから、中長期的には減少して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いくものと予測している。また、特定目的基金については、基金目的の事業財源として活用するため、計画的に積立て等を行う予定と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観光施設改良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地域福祉の充実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小・中学校空調設備整備事業の財源として取り崩したこと等に伴い、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庁舎等建設事業財源として、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万円を積み立てたことに伴う増等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万円を積み立てたことに伴う増等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財政状況等に応じ、基金目的に応じた事業財源に活用する予定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庁舎等建設事業財源として、令和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清掃センターごみ焼却場跡地及び公共施設用地の利活用事業財源として、令和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財政状況等に応じ、基金目的に応じた事業財源に活用する予定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財政状況等に応じ、基金目的に応じた事業財源に活用する予定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・財源不足の解消を目的とした基金取崩しによる減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％程度（今後予定する大型事業の財源として必要と見込まれる額を除く。）を目安として、毎年度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の決算状況等に応じ、計画的に積立てを行う予定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・基金積立による増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・資金運用益の積立てに伴う増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・今後、合併特例事業債や緊急防災・減災事業債を活用した大型事業に係る元利償還金等の償還額の増加が見込まれるため、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標額として、毎年度の決算状況等に応じ、計画的に積立てを行う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21,282
21,028
200.98
12,688,596
12,544,182
24,908
7,050,935
15,494,893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baseline="0">
              <a:solidFill>
                <a:schemeClr val="dk1"/>
              </a:solidFill>
              <a:effectLst/>
              <a:latin typeface="+mn-lt"/>
              <a:ea typeface="+mn-ea"/>
              <a:cs typeface="+mn-cs"/>
            </a:rPr>
            <a:t>　平均値と比べ約</a:t>
          </a:r>
          <a:r>
            <a:rPr kumimoji="1" lang="en-US" altLang="ja-JP" sz="1100" b="1" baseline="0">
              <a:solidFill>
                <a:schemeClr val="dk1"/>
              </a:solidFill>
              <a:effectLst/>
              <a:latin typeface="+mn-lt"/>
              <a:ea typeface="+mn-ea"/>
              <a:cs typeface="+mn-cs"/>
            </a:rPr>
            <a:t>5</a:t>
          </a:r>
          <a:r>
            <a:rPr kumimoji="1" lang="ja-JP" altLang="ja-JP" sz="1100" b="1" baseline="0">
              <a:solidFill>
                <a:schemeClr val="dk1"/>
              </a:solidFill>
              <a:effectLst/>
              <a:latin typeface="+mn-lt"/>
              <a:ea typeface="+mn-ea"/>
              <a:cs typeface="+mn-cs"/>
            </a:rPr>
            <a:t>％高い数値となってい</a:t>
          </a:r>
          <a:r>
            <a:rPr kumimoji="1" lang="ja-JP" altLang="en-US" sz="1100" b="1" baseline="0">
              <a:solidFill>
                <a:schemeClr val="dk1"/>
              </a:solidFill>
              <a:effectLst/>
              <a:latin typeface="+mn-lt"/>
              <a:ea typeface="+mn-ea"/>
              <a:cs typeface="+mn-cs"/>
            </a:rPr>
            <a:t>る</a:t>
          </a:r>
          <a:r>
            <a:rPr kumimoji="1" lang="ja-JP" altLang="ja-JP" sz="1100" b="1" baseline="0">
              <a:solidFill>
                <a:schemeClr val="dk1"/>
              </a:solidFill>
              <a:effectLst/>
              <a:latin typeface="+mn-lt"/>
              <a:ea typeface="+mn-ea"/>
              <a:cs typeface="+mn-cs"/>
            </a:rPr>
            <a:t>。また、毎年増加傾向にあり、償却資産の老朽化が進行し、維持・更新等に費用を要することが見込まれ</a:t>
          </a:r>
          <a:r>
            <a:rPr kumimoji="1" lang="ja-JP" altLang="en-US" sz="1100" b="1" baseline="0">
              <a:solidFill>
                <a:schemeClr val="dk1"/>
              </a:solidFill>
              <a:effectLst/>
              <a:latin typeface="+mn-lt"/>
              <a:ea typeface="+mn-ea"/>
              <a:cs typeface="+mn-cs"/>
            </a:rPr>
            <a:t>る</a:t>
          </a:r>
          <a:r>
            <a:rPr kumimoji="1" lang="ja-JP" altLang="ja-JP" sz="1100" b="1" baseline="0">
              <a:solidFill>
                <a:schemeClr val="dk1"/>
              </a:solidFill>
              <a:effectLst/>
              <a:latin typeface="+mn-lt"/>
              <a:ea typeface="+mn-ea"/>
              <a:cs typeface="+mn-cs"/>
            </a:rPr>
            <a:t>。建物の新規取得や耐震補強工事・長寿命化工事の実施、耐用年数経過後の建物の除却等を進めることにより、数値の低下を図</a:t>
          </a:r>
          <a:r>
            <a:rPr kumimoji="1" lang="ja-JP" altLang="en-US" sz="1100" b="1" baseline="0">
              <a:solidFill>
                <a:schemeClr val="dk1"/>
              </a:solidFill>
              <a:effectLst/>
              <a:latin typeface="+mn-lt"/>
              <a:ea typeface="+mn-ea"/>
              <a:cs typeface="+mn-cs"/>
            </a:rPr>
            <a:t>る</a:t>
          </a:r>
          <a:r>
            <a:rPr kumimoji="1" lang="ja-JP" altLang="ja-JP" sz="1100" b="1" baseline="0">
              <a:solidFill>
                <a:schemeClr val="dk1"/>
              </a:solidFill>
              <a:effectLst/>
              <a:latin typeface="+mn-lt"/>
              <a:ea typeface="+mn-ea"/>
              <a:cs typeface="+mn-cs"/>
            </a:rPr>
            <a:t>。</a:t>
          </a:r>
          <a:endParaRPr lang="ja-JP" altLang="ja-JP" b="1">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2151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xdr:cNvCxnSpPr/>
      </xdr:nvCxnSpPr>
      <xdr:spPr>
        <a:xfrm flipV="1">
          <a:off x="4206240" y="5257800"/>
          <a:ext cx="1270" cy="10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xdr:cNvSpPr txBox="1"/>
      </xdr:nvSpPr>
      <xdr:spPr>
        <a:xfrm>
          <a:off x="4258945"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xdr:cNvCxnSpPr/>
      </xdr:nvCxnSpPr>
      <xdr:spPr>
        <a:xfrm>
          <a:off x="4119245" y="631063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xdr:cNvSpPr txBox="1"/>
      </xdr:nvSpPr>
      <xdr:spPr>
        <a:xfrm>
          <a:off x="4258945" y="503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xdr:cNvCxnSpPr/>
      </xdr:nvCxnSpPr>
      <xdr:spPr>
        <a:xfrm>
          <a:off x="4119245" y="525780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xdr:cNvSpPr txBox="1"/>
      </xdr:nvSpPr>
      <xdr:spPr>
        <a:xfrm>
          <a:off x="4258945" y="5508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xdr:cNvSpPr/>
      </xdr:nvSpPr>
      <xdr:spPr>
        <a:xfrm>
          <a:off x="4157345" y="56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xdr:cNvSpPr/>
      </xdr:nvSpPr>
      <xdr:spPr>
        <a:xfrm>
          <a:off x="3537585" y="56252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xdr:cNvSpPr/>
      </xdr:nvSpPr>
      <xdr:spPr>
        <a:xfrm>
          <a:off x="2867025" y="56009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196465" y="55577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xdr:cNvSpPr/>
      </xdr:nvSpPr>
      <xdr:spPr>
        <a:xfrm>
          <a:off x="1525905" y="54994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171196</xdr:rowOff>
    </xdr:from>
    <xdr:to>
      <xdr:col>23</xdr:col>
      <xdr:colOff>136525</xdr:colOff>
      <xdr:row>30</xdr:row>
      <xdr:rowOff>101346</xdr:rowOff>
    </xdr:to>
    <xdr:sp macro="" textlink="">
      <xdr:nvSpPr>
        <xdr:cNvPr id="79" name="楕円 78"/>
        <xdr:cNvSpPr/>
      </xdr:nvSpPr>
      <xdr:spPr>
        <a:xfrm>
          <a:off x="4157345" y="5787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149623</xdr:rowOff>
    </xdr:from>
    <xdr:ext cx="405111" cy="259045"/>
    <xdr:sp macro="" textlink="">
      <xdr:nvSpPr>
        <xdr:cNvPr id="80" name="有形固定資産減価償却率該当値テキスト"/>
        <xdr:cNvSpPr txBox="1"/>
      </xdr:nvSpPr>
      <xdr:spPr>
        <a:xfrm>
          <a:off x="4258945" y="576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81" name="楕円 80"/>
        <xdr:cNvSpPr/>
      </xdr:nvSpPr>
      <xdr:spPr>
        <a:xfrm>
          <a:off x="3537585" y="5778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50546</xdr:rowOff>
    </xdr:to>
    <xdr:cxnSp macro="">
      <xdr:nvCxnSpPr>
        <xdr:cNvPr id="82" name="直線コネクタ 81"/>
        <xdr:cNvCxnSpPr/>
      </xdr:nvCxnSpPr>
      <xdr:spPr>
        <a:xfrm>
          <a:off x="3588385" y="5825490"/>
          <a:ext cx="61976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132334</xdr:rowOff>
    </xdr:from>
    <xdr:to>
      <xdr:col>15</xdr:col>
      <xdr:colOff>187325</xdr:colOff>
      <xdr:row>30</xdr:row>
      <xdr:rowOff>62484</xdr:rowOff>
    </xdr:to>
    <xdr:sp macro="" textlink="">
      <xdr:nvSpPr>
        <xdr:cNvPr id="83" name="楕円 82"/>
        <xdr:cNvSpPr/>
      </xdr:nvSpPr>
      <xdr:spPr>
        <a:xfrm>
          <a:off x="2867025" y="57482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11684</xdr:rowOff>
    </xdr:from>
    <xdr:to>
      <xdr:col>19</xdr:col>
      <xdr:colOff>136525</xdr:colOff>
      <xdr:row>30</xdr:row>
      <xdr:rowOff>41910</xdr:rowOff>
    </xdr:to>
    <xdr:cxnSp macro="">
      <xdr:nvCxnSpPr>
        <xdr:cNvPr id="84" name="直線コネクタ 83"/>
        <xdr:cNvCxnSpPr/>
      </xdr:nvCxnSpPr>
      <xdr:spPr>
        <a:xfrm>
          <a:off x="2917825" y="5795264"/>
          <a:ext cx="67056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85" name="楕円 84"/>
        <xdr:cNvSpPr/>
      </xdr:nvSpPr>
      <xdr:spPr>
        <a:xfrm>
          <a:off x="2196465" y="5702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30</xdr:row>
      <xdr:rowOff>11684</xdr:rowOff>
    </xdr:to>
    <xdr:cxnSp macro="">
      <xdr:nvCxnSpPr>
        <xdr:cNvPr id="86" name="直線コネクタ 85"/>
        <xdr:cNvCxnSpPr/>
      </xdr:nvCxnSpPr>
      <xdr:spPr>
        <a:xfrm>
          <a:off x="2247265" y="5753735"/>
          <a:ext cx="67056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137541</xdr:rowOff>
    </xdr:from>
    <xdr:to>
      <xdr:col>7</xdr:col>
      <xdr:colOff>187325</xdr:colOff>
      <xdr:row>29</xdr:row>
      <xdr:rowOff>67691</xdr:rowOff>
    </xdr:to>
    <xdr:sp macro="" textlink="">
      <xdr:nvSpPr>
        <xdr:cNvPr id="87" name="楕円 86"/>
        <xdr:cNvSpPr/>
      </xdr:nvSpPr>
      <xdr:spPr>
        <a:xfrm>
          <a:off x="1525905" y="55858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16891</xdr:rowOff>
    </xdr:from>
    <xdr:to>
      <xdr:col>11</xdr:col>
      <xdr:colOff>136525</xdr:colOff>
      <xdr:row>29</xdr:row>
      <xdr:rowOff>137795</xdr:rowOff>
    </xdr:to>
    <xdr:cxnSp macro="">
      <xdr:nvCxnSpPr>
        <xdr:cNvPr id="88" name="直線コネクタ 87"/>
        <xdr:cNvCxnSpPr/>
      </xdr:nvCxnSpPr>
      <xdr:spPr>
        <a:xfrm>
          <a:off x="1576705" y="5632831"/>
          <a:ext cx="67056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9" name="n_1aveValue有形固定資産減価償却率"/>
        <xdr:cNvSpPr txBox="1"/>
      </xdr:nvSpPr>
      <xdr:spPr>
        <a:xfrm>
          <a:off x="3395989" y="540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0" name="n_2aveValue有形固定資産減価償却率"/>
        <xdr:cNvSpPr txBox="1"/>
      </xdr:nvSpPr>
      <xdr:spPr>
        <a:xfrm>
          <a:off x="2738129" y="53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xdr:cNvSpPr txBox="1"/>
      </xdr:nvSpPr>
      <xdr:spPr>
        <a:xfrm>
          <a:off x="2067569" y="533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2" name="n_4aveValue有形固定資産減価償却率"/>
        <xdr:cNvSpPr txBox="1"/>
      </xdr:nvSpPr>
      <xdr:spPr>
        <a:xfrm>
          <a:off x="1397009" y="5282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83837</xdr:rowOff>
    </xdr:from>
    <xdr:ext cx="405111" cy="259045"/>
    <xdr:sp macro="" textlink="">
      <xdr:nvSpPr>
        <xdr:cNvPr id="93" name="n_1mainValue有形固定資産減価償却率"/>
        <xdr:cNvSpPr txBox="1"/>
      </xdr:nvSpPr>
      <xdr:spPr>
        <a:xfrm>
          <a:off x="3395989" y="586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53611</xdr:rowOff>
    </xdr:from>
    <xdr:ext cx="405111" cy="259045"/>
    <xdr:sp macro="" textlink="">
      <xdr:nvSpPr>
        <xdr:cNvPr id="94" name="n_2mainValue有形固定資産減価償却率"/>
        <xdr:cNvSpPr txBox="1"/>
      </xdr:nvSpPr>
      <xdr:spPr>
        <a:xfrm>
          <a:off x="2738129" y="583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5" name="n_3mainValue有形固定資産減価償却率"/>
        <xdr:cNvSpPr txBox="1"/>
      </xdr:nvSpPr>
      <xdr:spPr>
        <a:xfrm>
          <a:off x="2067569"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58818</xdr:rowOff>
    </xdr:from>
    <xdr:ext cx="405111" cy="259045"/>
    <xdr:sp macro="" textlink="">
      <xdr:nvSpPr>
        <xdr:cNvPr id="96" name="n_4mainValue有形固定資産減価償却率"/>
        <xdr:cNvSpPr txBox="1"/>
      </xdr:nvSpPr>
      <xdr:spPr>
        <a:xfrm>
          <a:off x="1397009" y="5674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　平均値と比べ約</a:t>
          </a:r>
          <a:r>
            <a:rPr kumimoji="1" lang="en-US" altLang="ja-JP" sz="1100" b="1">
              <a:solidFill>
                <a:schemeClr val="dk1"/>
              </a:solidFill>
              <a:effectLst/>
              <a:latin typeface="+mn-lt"/>
              <a:ea typeface="+mn-ea"/>
              <a:cs typeface="+mn-cs"/>
            </a:rPr>
            <a:t>150</a:t>
          </a:r>
          <a:r>
            <a:rPr kumimoji="1" lang="ja-JP" altLang="ja-JP" sz="1100" b="1">
              <a:solidFill>
                <a:schemeClr val="dk1"/>
              </a:solidFill>
              <a:effectLst/>
              <a:latin typeface="+mn-lt"/>
              <a:ea typeface="+mn-ea"/>
              <a:cs typeface="+mn-cs"/>
            </a:rPr>
            <a:t>％高い数値となってい</a:t>
          </a:r>
          <a:r>
            <a:rPr kumimoji="1" lang="ja-JP" altLang="en-US" sz="1100" b="1">
              <a:solidFill>
                <a:schemeClr val="dk1"/>
              </a:solidFill>
              <a:effectLst/>
              <a:latin typeface="+mn-lt"/>
              <a:ea typeface="+mn-ea"/>
              <a:cs typeface="+mn-cs"/>
            </a:rPr>
            <a:t>る</a:t>
          </a:r>
          <a:r>
            <a:rPr kumimoji="1" lang="ja-JP" altLang="ja-JP" sz="1100" b="1">
              <a:solidFill>
                <a:schemeClr val="dk1"/>
              </a:solidFill>
              <a:effectLst/>
              <a:latin typeface="+mn-lt"/>
              <a:ea typeface="+mn-ea"/>
              <a:cs typeface="+mn-cs"/>
            </a:rPr>
            <a:t>。ここ数年は増減を繰り返してい</a:t>
          </a:r>
          <a:r>
            <a:rPr kumimoji="1" lang="ja-JP" altLang="en-US" sz="1100" b="1">
              <a:solidFill>
                <a:schemeClr val="dk1"/>
              </a:solidFill>
              <a:effectLst/>
              <a:latin typeface="+mn-lt"/>
              <a:ea typeface="+mn-ea"/>
              <a:cs typeface="+mn-cs"/>
            </a:rPr>
            <a:t>る</a:t>
          </a:r>
          <a:r>
            <a:rPr kumimoji="1" lang="ja-JP" altLang="ja-JP" sz="1100" b="1">
              <a:solidFill>
                <a:schemeClr val="dk1"/>
              </a:solidFill>
              <a:effectLst/>
              <a:latin typeface="+mn-lt"/>
              <a:ea typeface="+mn-ea"/>
              <a:cs typeface="+mn-cs"/>
            </a:rPr>
            <a:t>。類似団体比較では低い順位となって</a:t>
          </a:r>
          <a:r>
            <a:rPr kumimoji="1" lang="ja-JP" altLang="en-US" sz="1100" b="1">
              <a:solidFill>
                <a:schemeClr val="dk1"/>
              </a:solidFill>
              <a:effectLst/>
              <a:latin typeface="+mn-lt"/>
              <a:ea typeface="+mn-ea"/>
              <a:cs typeface="+mn-cs"/>
            </a:rPr>
            <a:t>いる</a:t>
          </a:r>
          <a:r>
            <a:rPr kumimoji="1" lang="ja-JP" altLang="ja-JP" sz="1100" b="1">
              <a:solidFill>
                <a:schemeClr val="dk1"/>
              </a:solidFill>
              <a:effectLst/>
              <a:latin typeface="+mn-lt"/>
              <a:ea typeface="+mn-ea"/>
              <a:cs typeface="+mn-cs"/>
            </a:rPr>
            <a:t>が、</a:t>
          </a:r>
          <a:r>
            <a:rPr kumimoji="1" lang="en-US" altLang="ja-JP" sz="1100" b="1">
              <a:solidFill>
                <a:schemeClr val="dk1"/>
              </a:solidFill>
              <a:effectLst/>
              <a:latin typeface="+mn-lt"/>
              <a:ea typeface="+mn-ea"/>
              <a:cs typeface="+mn-cs"/>
            </a:rPr>
            <a:t>1000</a:t>
          </a:r>
          <a:r>
            <a:rPr kumimoji="1" lang="ja-JP" altLang="ja-JP" sz="1100" b="1">
              <a:solidFill>
                <a:schemeClr val="dk1"/>
              </a:solidFill>
              <a:effectLst/>
              <a:latin typeface="+mn-lt"/>
              <a:ea typeface="+mn-ea"/>
              <a:cs typeface="+mn-cs"/>
            </a:rPr>
            <a:t>％以内であることから安全性に問題はない。引き続き、計画的な地方債の活用や基金積立等を図るなど、健全な財政運営に努めていく。</a:t>
          </a:r>
          <a:endParaRPr lang="ja-JP" altLang="ja-JP" b="1">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9486041" y="61594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9486041" y="580725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xdr:cNvCxnSpPr/>
      </xdr:nvCxnSpPr>
      <xdr:spPr>
        <a:xfrm flipV="1">
          <a:off x="13027660" y="5196628"/>
          <a:ext cx="1269" cy="117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xdr:cNvSpPr txBox="1"/>
      </xdr:nvSpPr>
      <xdr:spPr>
        <a:xfrm>
          <a:off x="13080365" y="63768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xdr:cNvCxnSpPr/>
      </xdr:nvCxnSpPr>
      <xdr:spPr>
        <a:xfrm>
          <a:off x="12963525" y="6373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xdr:cNvSpPr txBox="1"/>
      </xdr:nvSpPr>
      <xdr:spPr>
        <a:xfrm>
          <a:off x="13080365" y="5429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xdr:cNvSpPr/>
      </xdr:nvSpPr>
      <xdr:spPr>
        <a:xfrm>
          <a:off x="13001625" y="55740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xdr:cNvSpPr/>
      </xdr:nvSpPr>
      <xdr:spPr>
        <a:xfrm>
          <a:off x="12359005" y="5564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xdr:cNvSpPr/>
      </xdr:nvSpPr>
      <xdr:spPr>
        <a:xfrm>
          <a:off x="11688445" y="5564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xdr:cNvSpPr/>
      </xdr:nvSpPr>
      <xdr:spPr>
        <a:xfrm>
          <a:off x="11017885" y="55763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xdr:cNvSpPr/>
      </xdr:nvSpPr>
      <xdr:spPr>
        <a:xfrm>
          <a:off x="10347325" y="550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70658</xdr:rowOff>
    </xdr:from>
    <xdr:to>
      <xdr:col>76</xdr:col>
      <xdr:colOff>73025</xdr:colOff>
      <xdr:row>30</xdr:row>
      <xdr:rowOff>808</xdr:rowOff>
    </xdr:to>
    <xdr:sp macro="" textlink="">
      <xdr:nvSpPr>
        <xdr:cNvPr id="141" name="楕円 140"/>
        <xdr:cNvSpPr/>
      </xdr:nvSpPr>
      <xdr:spPr>
        <a:xfrm>
          <a:off x="13001625" y="5686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49085</xdr:rowOff>
    </xdr:from>
    <xdr:ext cx="469744" cy="259045"/>
    <xdr:sp macro="" textlink="">
      <xdr:nvSpPr>
        <xdr:cNvPr id="142" name="債務償還比率該当値テキスト"/>
        <xdr:cNvSpPr txBox="1"/>
      </xdr:nvSpPr>
      <xdr:spPr>
        <a:xfrm>
          <a:off x="13080365" y="566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45326</xdr:rowOff>
    </xdr:from>
    <xdr:to>
      <xdr:col>72</xdr:col>
      <xdr:colOff>123825</xdr:colOff>
      <xdr:row>29</xdr:row>
      <xdr:rowOff>146926</xdr:rowOff>
    </xdr:to>
    <xdr:sp macro="" textlink="">
      <xdr:nvSpPr>
        <xdr:cNvPr id="143" name="楕円 142"/>
        <xdr:cNvSpPr/>
      </xdr:nvSpPr>
      <xdr:spPr>
        <a:xfrm>
          <a:off x="12359005" y="566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96126</xdr:rowOff>
    </xdr:from>
    <xdr:to>
      <xdr:col>76</xdr:col>
      <xdr:colOff>22225</xdr:colOff>
      <xdr:row>29</xdr:row>
      <xdr:rowOff>121458</xdr:rowOff>
    </xdr:to>
    <xdr:cxnSp macro="">
      <xdr:nvCxnSpPr>
        <xdr:cNvPr id="144" name="直線コネクタ 143"/>
        <xdr:cNvCxnSpPr/>
      </xdr:nvCxnSpPr>
      <xdr:spPr>
        <a:xfrm>
          <a:off x="12409805" y="5712066"/>
          <a:ext cx="619760" cy="2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111895</xdr:rowOff>
    </xdr:from>
    <xdr:to>
      <xdr:col>68</xdr:col>
      <xdr:colOff>123825</xdr:colOff>
      <xdr:row>30</xdr:row>
      <xdr:rowOff>42045</xdr:rowOff>
    </xdr:to>
    <xdr:sp macro="" textlink="">
      <xdr:nvSpPr>
        <xdr:cNvPr id="145" name="楕円 144"/>
        <xdr:cNvSpPr/>
      </xdr:nvSpPr>
      <xdr:spPr>
        <a:xfrm>
          <a:off x="11688445" y="5727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96126</xdr:rowOff>
    </xdr:from>
    <xdr:to>
      <xdr:col>72</xdr:col>
      <xdr:colOff>73025</xdr:colOff>
      <xdr:row>29</xdr:row>
      <xdr:rowOff>162695</xdr:rowOff>
    </xdr:to>
    <xdr:cxnSp macro="">
      <xdr:nvCxnSpPr>
        <xdr:cNvPr id="146" name="直線コネクタ 145"/>
        <xdr:cNvCxnSpPr/>
      </xdr:nvCxnSpPr>
      <xdr:spPr>
        <a:xfrm flipV="1">
          <a:off x="11739245" y="5712066"/>
          <a:ext cx="67056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137732</xdr:rowOff>
    </xdr:from>
    <xdr:to>
      <xdr:col>64</xdr:col>
      <xdr:colOff>123825</xdr:colOff>
      <xdr:row>30</xdr:row>
      <xdr:rowOff>67882</xdr:rowOff>
    </xdr:to>
    <xdr:sp macro="" textlink="">
      <xdr:nvSpPr>
        <xdr:cNvPr id="147" name="楕円 146"/>
        <xdr:cNvSpPr/>
      </xdr:nvSpPr>
      <xdr:spPr>
        <a:xfrm>
          <a:off x="11017885" y="5753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162695</xdr:rowOff>
    </xdr:from>
    <xdr:to>
      <xdr:col>68</xdr:col>
      <xdr:colOff>73025</xdr:colOff>
      <xdr:row>30</xdr:row>
      <xdr:rowOff>17082</xdr:rowOff>
    </xdr:to>
    <xdr:cxnSp macro="">
      <xdr:nvCxnSpPr>
        <xdr:cNvPr id="148" name="直線コネクタ 147"/>
        <xdr:cNvCxnSpPr/>
      </xdr:nvCxnSpPr>
      <xdr:spPr>
        <a:xfrm flipV="1">
          <a:off x="11068685" y="5778635"/>
          <a:ext cx="670560" cy="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71522</xdr:rowOff>
    </xdr:from>
    <xdr:to>
      <xdr:col>60</xdr:col>
      <xdr:colOff>123825</xdr:colOff>
      <xdr:row>30</xdr:row>
      <xdr:rowOff>1672</xdr:rowOff>
    </xdr:to>
    <xdr:sp macro="" textlink="">
      <xdr:nvSpPr>
        <xdr:cNvPr id="149" name="楕円 148"/>
        <xdr:cNvSpPr/>
      </xdr:nvSpPr>
      <xdr:spPr>
        <a:xfrm>
          <a:off x="10347325" y="5687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122322</xdr:rowOff>
    </xdr:from>
    <xdr:to>
      <xdr:col>64</xdr:col>
      <xdr:colOff>73025</xdr:colOff>
      <xdr:row>30</xdr:row>
      <xdr:rowOff>17082</xdr:rowOff>
    </xdr:to>
    <xdr:cxnSp macro="">
      <xdr:nvCxnSpPr>
        <xdr:cNvPr id="150" name="直線コネクタ 149"/>
        <xdr:cNvCxnSpPr/>
      </xdr:nvCxnSpPr>
      <xdr:spPr>
        <a:xfrm>
          <a:off x="10398125" y="5738262"/>
          <a:ext cx="670560" cy="6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xdr:cNvSpPr txBox="1"/>
      </xdr:nvSpPr>
      <xdr:spPr>
        <a:xfrm>
          <a:off x="12185092" y="53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xdr:cNvSpPr txBox="1"/>
      </xdr:nvSpPr>
      <xdr:spPr>
        <a:xfrm>
          <a:off x="11527232" y="53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xdr:cNvSpPr txBox="1"/>
      </xdr:nvSpPr>
      <xdr:spPr>
        <a:xfrm>
          <a:off x="10856672" y="53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xdr:cNvSpPr txBox="1"/>
      </xdr:nvSpPr>
      <xdr:spPr>
        <a:xfrm>
          <a:off x="10186112" y="528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138053</xdr:rowOff>
    </xdr:from>
    <xdr:ext cx="469744" cy="259045"/>
    <xdr:sp macro="" textlink="">
      <xdr:nvSpPr>
        <xdr:cNvPr id="155" name="n_1mainValue債務償還比率"/>
        <xdr:cNvSpPr txBox="1"/>
      </xdr:nvSpPr>
      <xdr:spPr>
        <a:xfrm>
          <a:off x="12185092" y="575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33172</xdr:rowOff>
    </xdr:from>
    <xdr:ext cx="469744" cy="259045"/>
    <xdr:sp macro="" textlink="">
      <xdr:nvSpPr>
        <xdr:cNvPr id="156" name="n_2mainValue債務償還比率"/>
        <xdr:cNvSpPr txBox="1"/>
      </xdr:nvSpPr>
      <xdr:spPr>
        <a:xfrm>
          <a:off x="11527232" y="581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59009</xdr:rowOff>
    </xdr:from>
    <xdr:ext cx="469744" cy="259045"/>
    <xdr:sp macro="" textlink="">
      <xdr:nvSpPr>
        <xdr:cNvPr id="157" name="n_3mainValue債務償還比率"/>
        <xdr:cNvSpPr txBox="1"/>
      </xdr:nvSpPr>
      <xdr:spPr>
        <a:xfrm>
          <a:off x="10856672" y="584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164249</xdr:rowOff>
    </xdr:from>
    <xdr:ext cx="469744" cy="259045"/>
    <xdr:sp macro="" textlink="">
      <xdr:nvSpPr>
        <xdr:cNvPr id="158" name="n_4mainValue債務償還比率"/>
        <xdr:cNvSpPr txBox="1"/>
      </xdr:nvSpPr>
      <xdr:spPr>
        <a:xfrm>
          <a:off x="10186112" y="578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21,282
21,028
200.98
12,688,596
12,544,182
24,908
7,050,935
15,494,893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086225" y="57435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12496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02082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12496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020820" y="5743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xdr:cNvSpPr txBox="1"/>
      </xdr:nvSpPr>
      <xdr:spPr>
        <a:xfrm>
          <a:off x="412496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03606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312160" y="6306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51460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7399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965200" y="62128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95885</xdr:rowOff>
    </xdr:from>
    <xdr:to>
      <xdr:col>24</xdr:col>
      <xdr:colOff>114300</xdr:colOff>
      <xdr:row>39</xdr:row>
      <xdr:rowOff>26035</xdr:rowOff>
    </xdr:to>
    <xdr:sp macro="" textlink="">
      <xdr:nvSpPr>
        <xdr:cNvPr id="73" name="楕円 72"/>
        <xdr:cNvSpPr/>
      </xdr:nvSpPr>
      <xdr:spPr>
        <a:xfrm>
          <a:off x="4036060" y="6466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74312</xdr:rowOff>
    </xdr:from>
    <xdr:ext cx="405111" cy="259045"/>
    <xdr:sp macro="" textlink="">
      <xdr:nvSpPr>
        <xdr:cNvPr id="74" name="【道路】&#10;有形固定資産減価償却率該当値テキスト"/>
        <xdr:cNvSpPr txBox="1"/>
      </xdr:nvSpPr>
      <xdr:spPr>
        <a:xfrm>
          <a:off x="4124960"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5" name="楕円 74"/>
        <xdr:cNvSpPr/>
      </xdr:nvSpPr>
      <xdr:spPr>
        <a:xfrm>
          <a:off x="3312160" y="64319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112395</xdr:rowOff>
    </xdr:from>
    <xdr:to>
      <xdr:col>24</xdr:col>
      <xdr:colOff>63500</xdr:colOff>
      <xdr:row>38</xdr:row>
      <xdr:rowOff>146685</xdr:rowOff>
    </xdr:to>
    <xdr:cxnSp macro="">
      <xdr:nvCxnSpPr>
        <xdr:cNvPr id="76" name="直線コネクタ 75"/>
        <xdr:cNvCxnSpPr/>
      </xdr:nvCxnSpPr>
      <xdr:spPr>
        <a:xfrm>
          <a:off x="3355340" y="6482715"/>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33020</xdr:rowOff>
    </xdr:from>
    <xdr:to>
      <xdr:col>15</xdr:col>
      <xdr:colOff>101600</xdr:colOff>
      <xdr:row>38</xdr:row>
      <xdr:rowOff>134620</xdr:rowOff>
    </xdr:to>
    <xdr:sp macro="" textlink="">
      <xdr:nvSpPr>
        <xdr:cNvPr id="77" name="楕円 76"/>
        <xdr:cNvSpPr/>
      </xdr:nvSpPr>
      <xdr:spPr>
        <a:xfrm>
          <a:off x="25146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83820</xdr:rowOff>
    </xdr:from>
    <xdr:to>
      <xdr:col>19</xdr:col>
      <xdr:colOff>177800</xdr:colOff>
      <xdr:row>38</xdr:row>
      <xdr:rowOff>112395</xdr:rowOff>
    </xdr:to>
    <xdr:cxnSp macro="">
      <xdr:nvCxnSpPr>
        <xdr:cNvPr id="78" name="直線コネクタ 77"/>
        <xdr:cNvCxnSpPr/>
      </xdr:nvCxnSpPr>
      <xdr:spPr>
        <a:xfrm>
          <a:off x="2565400" y="645414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9" name="楕円 78"/>
        <xdr:cNvSpPr/>
      </xdr:nvSpPr>
      <xdr:spPr>
        <a:xfrm>
          <a:off x="17399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83820</xdr:rowOff>
    </xdr:to>
    <xdr:cxnSp macro="">
      <xdr:nvCxnSpPr>
        <xdr:cNvPr id="80" name="直線コネクタ 79"/>
        <xdr:cNvCxnSpPr/>
      </xdr:nvCxnSpPr>
      <xdr:spPr>
        <a:xfrm>
          <a:off x="1790700" y="642366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147320</xdr:rowOff>
    </xdr:from>
    <xdr:to>
      <xdr:col>6</xdr:col>
      <xdr:colOff>38100</xdr:colOff>
      <xdr:row>38</xdr:row>
      <xdr:rowOff>77470</xdr:rowOff>
    </xdr:to>
    <xdr:sp macro="" textlink="">
      <xdr:nvSpPr>
        <xdr:cNvPr id="81" name="楕円 80"/>
        <xdr:cNvSpPr/>
      </xdr:nvSpPr>
      <xdr:spPr>
        <a:xfrm>
          <a:off x="965200" y="6350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26670</xdr:rowOff>
    </xdr:from>
    <xdr:to>
      <xdr:col>10</xdr:col>
      <xdr:colOff>114300</xdr:colOff>
      <xdr:row>38</xdr:row>
      <xdr:rowOff>53340</xdr:rowOff>
    </xdr:to>
    <xdr:cxnSp macro="">
      <xdr:nvCxnSpPr>
        <xdr:cNvPr id="82" name="直線コネクタ 81"/>
        <xdr:cNvCxnSpPr/>
      </xdr:nvCxnSpPr>
      <xdr:spPr>
        <a:xfrm>
          <a:off x="1008380" y="639699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xdr:cNvSpPr txBox="1"/>
      </xdr:nvSpPr>
      <xdr:spPr>
        <a:xfrm>
          <a:off x="317056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xdr:cNvSpPr txBox="1"/>
      </xdr:nvSpPr>
      <xdr:spPr>
        <a:xfrm>
          <a:off x="238570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xdr:cNvSpPr txBox="1"/>
      </xdr:nvSpPr>
      <xdr:spPr>
        <a:xfrm>
          <a:off x="161100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xdr:cNvSpPr txBox="1"/>
      </xdr:nvSpPr>
      <xdr:spPr>
        <a:xfrm>
          <a:off x="83630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87" name="n_1mainValue【道路】&#10;有形固定資産減価償却率"/>
        <xdr:cNvSpPr txBox="1"/>
      </xdr:nvSpPr>
      <xdr:spPr>
        <a:xfrm>
          <a:off x="317056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125747</xdr:rowOff>
    </xdr:from>
    <xdr:ext cx="405111" cy="259045"/>
    <xdr:sp macro="" textlink="">
      <xdr:nvSpPr>
        <xdr:cNvPr id="88" name="n_2mainValue【道路】&#10;有形固定資産減価償却率"/>
        <xdr:cNvSpPr txBox="1"/>
      </xdr:nvSpPr>
      <xdr:spPr>
        <a:xfrm>
          <a:off x="238570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9" name="n_3mainValue【道路】&#10;有形固定資産減価償却率"/>
        <xdr:cNvSpPr txBox="1"/>
      </xdr:nvSpPr>
      <xdr:spPr>
        <a:xfrm>
          <a:off x="161100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90" name="n_4mainValue【道路】&#10;有形固定資産減価償却率"/>
        <xdr:cNvSpPr txBox="1"/>
      </xdr:nvSpPr>
      <xdr:spPr>
        <a:xfrm>
          <a:off x="83630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9219565" y="5846940"/>
          <a:ext cx="0" cy="1210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9258300" y="70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9154160" y="7057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9258300" y="56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9154160" y="5846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xdr:cNvSpPr txBox="1"/>
      </xdr:nvSpPr>
      <xdr:spPr>
        <a:xfrm>
          <a:off x="9258300" y="6659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9192260" y="6681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8445500" y="6678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7670800" y="6690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6873240" y="6661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098540" y="667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33858</xdr:rowOff>
    </xdr:from>
    <xdr:to>
      <xdr:col>55</xdr:col>
      <xdr:colOff>50800</xdr:colOff>
      <xdr:row>38</xdr:row>
      <xdr:rowOff>135458</xdr:rowOff>
    </xdr:to>
    <xdr:sp macro="" textlink="">
      <xdr:nvSpPr>
        <xdr:cNvPr id="130" name="楕円 129"/>
        <xdr:cNvSpPr/>
      </xdr:nvSpPr>
      <xdr:spPr>
        <a:xfrm>
          <a:off x="9192260" y="64041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56735</xdr:rowOff>
    </xdr:from>
    <xdr:ext cx="534377" cy="259045"/>
    <xdr:sp macro="" textlink="">
      <xdr:nvSpPr>
        <xdr:cNvPr id="131" name="【道路】&#10;一人当たり延長該当値テキスト"/>
        <xdr:cNvSpPr txBox="1"/>
      </xdr:nvSpPr>
      <xdr:spPr>
        <a:xfrm>
          <a:off x="9258300" y="625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45745</xdr:rowOff>
    </xdr:from>
    <xdr:to>
      <xdr:col>50</xdr:col>
      <xdr:colOff>165100</xdr:colOff>
      <xdr:row>38</xdr:row>
      <xdr:rowOff>147345</xdr:rowOff>
    </xdr:to>
    <xdr:sp macro="" textlink="">
      <xdr:nvSpPr>
        <xdr:cNvPr id="132" name="楕円 131"/>
        <xdr:cNvSpPr/>
      </xdr:nvSpPr>
      <xdr:spPr>
        <a:xfrm>
          <a:off x="8445500" y="64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84658</xdr:rowOff>
    </xdr:from>
    <xdr:to>
      <xdr:col>55</xdr:col>
      <xdr:colOff>0</xdr:colOff>
      <xdr:row>38</xdr:row>
      <xdr:rowOff>96545</xdr:rowOff>
    </xdr:to>
    <xdr:cxnSp macro="">
      <xdr:nvCxnSpPr>
        <xdr:cNvPr id="133" name="直線コネクタ 132"/>
        <xdr:cNvCxnSpPr/>
      </xdr:nvCxnSpPr>
      <xdr:spPr>
        <a:xfrm flipV="1">
          <a:off x="8496300" y="6454978"/>
          <a:ext cx="7239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49936</xdr:rowOff>
    </xdr:from>
    <xdr:to>
      <xdr:col>46</xdr:col>
      <xdr:colOff>38100</xdr:colOff>
      <xdr:row>38</xdr:row>
      <xdr:rowOff>151536</xdr:rowOff>
    </xdr:to>
    <xdr:sp macro="" textlink="">
      <xdr:nvSpPr>
        <xdr:cNvPr id="134" name="楕円 133"/>
        <xdr:cNvSpPr/>
      </xdr:nvSpPr>
      <xdr:spPr>
        <a:xfrm>
          <a:off x="7670800" y="64202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96545</xdr:rowOff>
    </xdr:from>
    <xdr:to>
      <xdr:col>50</xdr:col>
      <xdr:colOff>114300</xdr:colOff>
      <xdr:row>38</xdr:row>
      <xdr:rowOff>100736</xdr:rowOff>
    </xdr:to>
    <xdr:cxnSp macro="">
      <xdr:nvCxnSpPr>
        <xdr:cNvPr id="135" name="直線コネクタ 134"/>
        <xdr:cNvCxnSpPr/>
      </xdr:nvCxnSpPr>
      <xdr:spPr>
        <a:xfrm flipV="1">
          <a:off x="7713980" y="6466865"/>
          <a:ext cx="78232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58662</xdr:rowOff>
    </xdr:from>
    <xdr:to>
      <xdr:col>41</xdr:col>
      <xdr:colOff>101600</xdr:colOff>
      <xdr:row>38</xdr:row>
      <xdr:rowOff>160262</xdr:rowOff>
    </xdr:to>
    <xdr:sp macro="" textlink="">
      <xdr:nvSpPr>
        <xdr:cNvPr id="136" name="楕円 135"/>
        <xdr:cNvSpPr/>
      </xdr:nvSpPr>
      <xdr:spPr>
        <a:xfrm>
          <a:off x="6873240" y="6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100736</xdr:rowOff>
    </xdr:from>
    <xdr:to>
      <xdr:col>45</xdr:col>
      <xdr:colOff>177800</xdr:colOff>
      <xdr:row>38</xdr:row>
      <xdr:rowOff>109462</xdr:rowOff>
    </xdr:to>
    <xdr:cxnSp macro="">
      <xdr:nvCxnSpPr>
        <xdr:cNvPr id="137" name="直線コネクタ 136"/>
        <xdr:cNvCxnSpPr/>
      </xdr:nvCxnSpPr>
      <xdr:spPr>
        <a:xfrm flipV="1">
          <a:off x="6924040" y="6471056"/>
          <a:ext cx="78994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67043</xdr:rowOff>
    </xdr:from>
    <xdr:to>
      <xdr:col>36</xdr:col>
      <xdr:colOff>165100</xdr:colOff>
      <xdr:row>38</xdr:row>
      <xdr:rowOff>168643</xdr:rowOff>
    </xdr:to>
    <xdr:sp macro="" textlink="">
      <xdr:nvSpPr>
        <xdr:cNvPr id="138" name="楕円 137"/>
        <xdr:cNvSpPr/>
      </xdr:nvSpPr>
      <xdr:spPr>
        <a:xfrm>
          <a:off x="6098540" y="64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109462</xdr:rowOff>
    </xdr:from>
    <xdr:to>
      <xdr:col>41</xdr:col>
      <xdr:colOff>50800</xdr:colOff>
      <xdr:row>38</xdr:row>
      <xdr:rowOff>117843</xdr:rowOff>
    </xdr:to>
    <xdr:cxnSp macro="">
      <xdr:nvCxnSpPr>
        <xdr:cNvPr id="139" name="直線コネクタ 138"/>
        <xdr:cNvCxnSpPr/>
      </xdr:nvCxnSpPr>
      <xdr:spPr>
        <a:xfrm flipV="1">
          <a:off x="6149340" y="6479782"/>
          <a:ext cx="7747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xdr:cNvSpPr txBox="1"/>
      </xdr:nvSpPr>
      <xdr:spPr>
        <a:xfrm>
          <a:off x="8271587" y="676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xdr:cNvSpPr txBox="1"/>
      </xdr:nvSpPr>
      <xdr:spPr>
        <a:xfrm>
          <a:off x="7509587" y="677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xdr:cNvSpPr txBox="1"/>
      </xdr:nvSpPr>
      <xdr:spPr>
        <a:xfrm>
          <a:off x="6712027" y="67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xdr:cNvSpPr txBox="1"/>
      </xdr:nvSpPr>
      <xdr:spPr>
        <a:xfrm>
          <a:off x="5937327" y="67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163872</xdr:rowOff>
    </xdr:from>
    <xdr:ext cx="534377" cy="259045"/>
    <xdr:sp macro="" textlink="">
      <xdr:nvSpPr>
        <xdr:cNvPr id="144" name="n_1mainValue【道路】&#10;一人当たり延長"/>
        <xdr:cNvSpPr txBox="1"/>
      </xdr:nvSpPr>
      <xdr:spPr>
        <a:xfrm>
          <a:off x="8239271" y="61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168063</xdr:rowOff>
    </xdr:from>
    <xdr:ext cx="534377" cy="259045"/>
    <xdr:sp macro="" textlink="">
      <xdr:nvSpPr>
        <xdr:cNvPr id="145" name="n_2mainValue【道路】&#10;一人当たり延長"/>
        <xdr:cNvSpPr txBox="1"/>
      </xdr:nvSpPr>
      <xdr:spPr>
        <a:xfrm>
          <a:off x="747727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5338</xdr:rowOff>
    </xdr:from>
    <xdr:ext cx="534377" cy="259045"/>
    <xdr:sp macro="" textlink="">
      <xdr:nvSpPr>
        <xdr:cNvPr id="146" name="n_3mainValue【道路】&#10;一人当たり延長"/>
        <xdr:cNvSpPr txBox="1"/>
      </xdr:nvSpPr>
      <xdr:spPr>
        <a:xfrm>
          <a:off x="6702571" y="62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13720</xdr:rowOff>
    </xdr:from>
    <xdr:ext cx="534377" cy="259045"/>
    <xdr:sp macro="" textlink="">
      <xdr:nvSpPr>
        <xdr:cNvPr id="147" name="n_4mainValue【道路】&#10;一人当たり延長"/>
        <xdr:cNvSpPr txBox="1"/>
      </xdr:nvSpPr>
      <xdr:spPr>
        <a:xfrm>
          <a:off x="5905011" y="62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086225" y="928388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124960" y="90629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020820" y="9283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xdr:cNvSpPr txBox="1"/>
      </xdr:nvSpPr>
      <xdr:spPr>
        <a:xfrm>
          <a:off x="4124960" y="1000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03606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312160" y="10128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5146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7399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965200" y="100554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89" name="楕円 188"/>
        <xdr:cNvSpPr/>
      </xdr:nvSpPr>
      <xdr:spPr>
        <a:xfrm>
          <a:off x="4036060" y="102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xdr:rowOff>
    </xdr:from>
    <xdr:ext cx="405111" cy="259045"/>
    <xdr:sp macro="" textlink="">
      <xdr:nvSpPr>
        <xdr:cNvPr id="190" name="【橋りょう・トンネル】&#10;有形固定資産減価償却率該当値テキスト"/>
        <xdr:cNvSpPr txBox="1"/>
      </xdr:nvSpPr>
      <xdr:spPr>
        <a:xfrm>
          <a:off x="4124960"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168003</xdr:rowOff>
    </xdr:from>
    <xdr:to>
      <xdr:col>20</xdr:col>
      <xdr:colOff>38100</xdr:colOff>
      <xdr:row>61</xdr:row>
      <xdr:rowOff>98153</xdr:rowOff>
    </xdr:to>
    <xdr:sp macro="" textlink="">
      <xdr:nvSpPr>
        <xdr:cNvPr id="191" name="楕円 190"/>
        <xdr:cNvSpPr/>
      </xdr:nvSpPr>
      <xdr:spPr>
        <a:xfrm>
          <a:off x="3312160" y="102264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47353</xdr:rowOff>
    </xdr:from>
    <xdr:to>
      <xdr:col>24</xdr:col>
      <xdr:colOff>63500</xdr:colOff>
      <xdr:row>61</xdr:row>
      <xdr:rowOff>73478</xdr:rowOff>
    </xdr:to>
    <xdr:cxnSp macro="">
      <xdr:nvCxnSpPr>
        <xdr:cNvPr id="192" name="直線コネクタ 191"/>
        <xdr:cNvCxnSpPr/>
      </xdr:nvCxnSpPr>
      <xdr:spPr>
        <a:xfrm>
          <a:off x="3355340" y="10273393"/>
          <a:ext cx="7315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140244</xdr:rowOff>
    </xdr:from>
    <xdr:to>
      <xdr:col>15</xdr:col>
      <xdr:colOff>101600</xdr:colOff>
      <xdr:row>61</xdr:row>
      <xdr:rowOff>70394</xdr:rowOff>
    </xdr:to>
    <xdr:sp macro="" textlink="">
      <xdr:nvSpPr>
        <xdr:cNvPr id="193" name="楕円 192"/>
        <xdr:cNvSpPr/>
      </xdr:nvSpPr>
      <xdr:spPr>
        <a:xfrm>
          <a:off x="2514600" y="10198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19594</xdr:rowOff>
    </xdr:from>
    <xdr:to>
      <xdr:col>19</xdr:col>
      <xdr:colOff>177800</xdr:colOff>
      <xdr:row>61</xdr:row>
      <xdr:rowOff>47353</xdr:rowOff>
    </xdr:to>
    <xdr:cxnSp macro="">
      <xdr:nvCxnSpPr>
        <xdr:cNvPr id="194" name="直線コネクタ 193"/>
        <xdr:cNvCxnSpPr/>
      </xdr:nvCxnSpPr>
      <xdr:spPr>
        <a:xfrm>
          <a:off x="2565400" y="10245634"/>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112485</xdr:rowOff>
    </xdr:from>
    <xdr:to>
      <xdr:col>10</xdr:col>
      <xdr:colOff>165100</xdr:colOff>
      <xdr:row>61</xdr:row>
      <xdr:rowOff>42635</xdr:rowOff>
    </xdr:to>
    <xdr:sp macro="" textlink="">
      <xdr:nvSpPr>
        <xdr:cNvPr id="195" name="楕円 194"/>
        <xdr:cNvSpPr/>
      </xdr:nvSpPr>
      <xdr:spPr>
        <a:xfrm>
          <a:off x="1739900" y="10170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163285</xdr:rowOff>
    </xdr:from>
    <xdr:to>
      <xdr:col>15</xdr:col>
      <xdr:colOff>50800</xdr:colOff>
      <xdr:row>61</xdr:row>
      <xdr:rowOff>19594</xdr:rowOff>
    </xdr:to>
    <xdr:cxnSp macro="">
      <xdr:nvCxnSpPr>
        <xdr:cNvPr id="196" name="直線コネクタ 195"/>
        <xdr:cNvCxnSpPr/>
      </xdr:nvCxnSpPr>
      <xdr:spPr>
        <a:xfrm>
          <a:off x="1790700" y="10221685"/>
          <a:ext cx="7747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86360</xdr:rowOff>
    </xdr:from>
    <xdr:to>
      <xdr:col>6</xdr:col>
      <xdr:colOff>38100</xdr:colOff>
      <xdr:row>61</xdr:row>
      <xdr:rowOff>16510</xdr:rowOff>
    </xdr:to>
    <xdr:sp macro="" textlink="">
      <xdr:nvSpPr>
        <xdr:cNvPr id="197" name="楕円 196"/>
        <xdr:cNvSpPr/>
      </xdr:nvSpPr>
      <xdr:spPr>
        <a:xfrm>
          <a:off x="965200" y="10144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137160</xdr:rowOff>
    </xdr:from>
    <xdr:to>
      <xdr:col>10</xdr:col>
      <xdr:colOff>114300</xdr:colOff>
      <xdr:row>60</xdr:row>
      <xdr:rowOff>163285</xdr:rowOff>
    </xdr:to>
    <xdr:cxnSp macro="">
      <xdr:nvCxnSpPr>
        <xdr:cNvPr id="198" name="直線コネクタ 197"/>
        <xdr:cNvCxnSpPr/>
      </xdr:nvCxnSpPr>
      <xdr:spPr>
        <a:xfrm>
          <a:off x="1008380" y="10195560"/>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xdr:cNvSpPr txBox="1"/>
      </xdr:nvSpPr>
      <xdr:spPr>
        <a:xfrm>
          <a:off x="317056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xdr:cNvSpPr txBox="1"/>
      </xdr:nvSpPr>
      <xdr:spPr>
        <a:xfrm>
          <a:off x="23857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xdr:cNvSpPr txBox="1"/>
      </xdr:nvSpPr>
      <xdr:spPr>
        <a:xfrm>
          <a:off x="161100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xdr:cNvSpPr txBox="1"/>
      </xdr:nvSpPr>
      <xdr:spPr>
        <a:xfrm>
          <a:off x="836304"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89280</xdr:rowOff>
    </xdr:from>
    <xdr:ext cx="405111" cy="259045"/>
    <xdr:sp macro="" textlink="">
      <xdr:nvSpPr>
        <xdr:cNvPr id="203" name="n_1mainValue【橋りょう・トンネル】&#10;有形固定資産減価償却率"/>
        <xdr:cNvSpPr txBox="1"/>
      </xdr:nvSpPr>
      <xdr:spPr>
        <a:xfrm>
          <a:off x="3170564" y="10315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4" name="n_2mainValue【橋りょう・トンネル】&#10;有形固定資産減価償却率"/>
        <xdr:cNvSpPr txBox="1"/>
      </xdr:nvSpPr>
      <xdr:spPr>
        <a:xfrm>
          <a:off x="2385704" y="1028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33762</xdr:rowOff>
    </xdr:from>
    <xdr:ext cx="405111" cy="259045"/>
    <xdr:sp macro="" textlink="">
      <xdr:nvSpPr>
        <xdr:cNvPr id="205" name="n_3mainValue【橋りょう・トンネル】&#10;有形固定資産減価償却率"/>
        <xdr:cNvSpPr txBox="1"/>
      </xdr:nvSpPr>
      <xdr:spPr>
        <a:xfrm>
          <a:off x="161100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6" name="n_4mainValue【橋りょう・トンネル】&#10;有形固定資産減価償却率"/>
        <xdr:cNvSpPr txBox="1"/>
      </xdr:nvSpPr>
      <xdr:spPr>
        <a:xfrm>
          <a:off x="83630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9219565" y="9402924"/>
          <a:ext cx="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9258300" y="1086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9154160" y="10859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9258300" y="91857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9154160" y="9402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37" name="【橋りょう・トンネル】&#10;一人当たり有形固定資産（償却資産）額平均値テキスト"/>
        <xdr:cNvSpPr txBox="1"/>
      </xdr:nvSpPr>
      <xdr:spPr>
        <a:xfrm>
          <a:off x="9258300" y="107235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9192260" y="10741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8445500" y="1074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7670800" y="107464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6873240" y="107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098540" y="107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113903</xdr:rowOff>
    </xdr:from>
    <xdr:to>
      <xdr:col>55</xdr:col>
      <xdr:colOff>50800</xdr:colOff>
      <xdr:row>64</xdr:row>
      <xdr:rowOff>44053</xdr:rowOff>
    </xdr:to>
    <xdr:sp macro="" textlink="">
      <xdr:nvSpPr>
        <xdr:cNvPr id="248" name="楕円 247"/>
        <xdr:cNvSpPr/>
      </xdr:nvSpPr>
      <xdr:spPr>
        <a:xfrm>
          <a:off x="9192260" y="106752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136780</xdr:rowOff>
    </xdr:from>
    <xdr:ext cx="599010" cy="259045"/>
    <xdr:sp macro="" textlink="">
      <xdr:nvSpPr>
        <xdr:cNvPr id="249" name="【橋りょう・トンネル】&#10;一人当たり有形固定資産（償却資産）額該当値テキスト"/>
        <xdr:cNvSpPr txBox="1"/>
      </xdr:nvSpPr>
      <xdr:spPr>
        <a:xfrm>
          <a:off x="9258300" y="105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116076</xdr:rowOff>
    </xdr:from>
    <xdr:to>
      <xdr:col>50</xdr:col>
      <xdr:colOff>165100</xdr:colOff>
      <xdr:row>64</xdr:row>
      <xdr:rowOff>46226</xdr:rowOff>
    </xdr:to>
    <xdr:sp macro="" textlink="">
      <xdr:nvSpPr>
        <xdr:cNvPr id="250" name="楕円 249"/>
        <xdr:cNvSpPr/>
      </xdr:nvSpPr>
      <xdr:spPr>
        <a:xfrm>
          <a:off x="8445500" y="10677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164703</xdr:rowOff>
    </xdr:from>
    <xdr:to>
      <xdr:col>55</xdr:col>
      <xdr:colOff>0</xdr:colOff>
      <xdr:row>63</xdr:row>
      <xdr:rowOff>166876</xdr:rowOff>
    </xdr:to>
    <xdr:cxnSp macro="">
      <xdr:nvCxnSpPr>
        <xdr:cNvPr id="251" name="直線コネクタ 250"/>
        <xdr:cNvCxnSpPr/>
      </xdr:nvCxnSpPr>
      <xdr:spPr>
        <a:xfrm flipV="1">
          <a:off x="8496300" y="10726023"/>
          <a:ext cx="723900" cy="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117204</xdr:rowOff>
    </xdr:from>
    <xdr:to>
      <xdr:col>46</xdr:col>
      <xdr:colOff>38100</xdr:colOff>
      <xdr:row>64</xdr:row>
      <xdr:rowOff>47354</xdr:rowOff>
    </xdr:to>
    <xdr:sp macro="" textlink="">
      <xdr:nvSpPr>
        <xdr:cNvPr id="252" name="楕円 251"/>
        <xdr:cNvSpPr/>
      </xdr:nvSpPr>
      <xdr:spPr>
        <a:xfrm>
          <a:off x="7670800" y="106785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166876</xdr:rowOff>
    </xdr:from>
    <xdr:to>
      <xdr:col>50</xdr:col>
      <xdr:colOff>114300</xdr:colOff>
      <xdr:row>63</xdr:row>
      <xdr:rowOff>168004</xdr:rowOff>
    </xdr:to>
    <xdr:cxnSp macro="">
      <xdr:nvCxnSpPr>
        <xdr:cNvPr id="253" name="直線コネクタ 252"/>
        <xdr:cNvCxnSpPr/>
      </xdr:nvCxnSpPr>
      <xdr:spPr>
        <a:xfrm flipV="1">
          <a:off x="7713980" y="10728196"/>
          <a:ext cx="78232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118496</xdr:rowOff>
    </xdr:from>
    <xdr:to>
      <xdr:col>41</xdr:col>
      <xdr:colOff>101600</xdr:colOff>
      <xdr:row>64</xdr:row>
      <xdr:rowOff>48646</xdr:rowOff>
    </xdr:to>
    <xdr:sp macro="" textlink="">
      <xdr:nvSpPr>
        <xdr:cNvPr id="254" name="楕円 253"/>
        <xdr:cNvSpPr/>
      </xdr:nvSpPr>
      <xdr:spPr>
        <a:xfrm>
          <a:off x="6873240" y="10679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168004</xdr:rowOff>
    </xdr:from>
    <xdr:to>
      <xdr:col>45</xdr:col>
      <xdr:colOff>177800</xdr:colOff>
      <xdr:row>63</xdr:row>
      <xdr:rowOff>169296</xdr:rowOff>
    </xdr:to>
    <xdr:cxnSp macro="">
      <xdr:nvCxnSpPr>
        <xdr:cNvPr id="255" name="直線コネクタ 254"/>
        <xdr:cNvCxnSpPr/>
      </xdr:nvCxnSpPr>
      <xdr:spPr>
        <a:xfrm flipV="1">
          <a:off x="6924040" y="10729324"/>
          <a:ext cx="78994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120304</xdr:rowOff>
    </xdr:from>
    <xdr:to>
      <xdr:col>36</xdr:col>
      <xdr:colOff>165100</xdr:colOff>
      <xdr:row>64</xdr:row>
      <xdr:rowOff>50454</xdr:rowOff>
    </xdr:to>
    <xdr:sp macro="" textlink="">
      <xdr:nvSpPr>
        <xdr:cNvPr id="256" name="楕円 255"/>
        <xdr:cNvSpPr/>
      </xdr:nvSpPr>
      <xdr:spPr>
        <a:xfrm>
          <a:off x="6098540" y="10681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169296</xdr:rowOff>
    </xdr:from>
    <xdr:to>
      <xdr:col>41</xdr:col>
      <xdr:colOff>50800</xdr:colOff>
      <xdr:row>63</xdr:row>
      <xdr:rowOff>171104</xdr:rowOff>
    </xdr:to>
    <xdr:cxnSp macro="">
      <xdr:nvCxnSpPr>
        <xdr:cNvPr id="257" name="直線コネクタ 256"/>
        <xdr:cNvCxnSpPr/>
      </xdr:nvCxnSpPr>
      <xdr:spPr>
        <a:xfrm flipV="1">
          <a:off x="6149340" y="10730616"/>
          <a:ext cx="7747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58" name="n_1aveValue【橋りょう・トンネル】&#10;一人当たり有形固定資産（償却資産）額"/>
        <xdr:cNvSpPr txBox="1"/>
      </xdr:nvSpPr>
      <xdr:spPr>
        <a:xfrm>
          <a:off x="8214575" y="1083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59" name="n_2aveValue【橋りょう・トンネル】&#10;一人当たり有形固定資産（償却資産）額"/>
        <xdr:cNvSpPr txBox="1"/>
      </xdr:nvSpPr>
      <xdr:spPr>
        <a:xfrm>
          <a:off x="7444955" y="1083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60" name="n_3aveValue【橋りょう・トンネル】&#10;一人当たり有形固定資産（償却資産）額"/>
        <xdr:cNvSpPr txBox="1"/>
      </xdr:nvSpPr>
      <xdr:spPr>
        <a:xfrm>
          <a:off x="6670255" y="1084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124692</xdr:rowOff>
    </xdr:from>
    <xdr:ext cx="599010" cy="259045"/>
    <xdr:sp macro="" textlink="">
      <xdr:nvSpPr>
        <xdr:cNvPr id="261" name="n_4aveValue【橋りょう・トンネル】&#10;一人当たり有形固定資産（償却資産）額"/>
        <xdr:cNvSpPr txBox="1"/>
      </xdr:nvSpPr>
      <xdr:spPr>
        <a:xfrm>
          <a:off x="5872695" y="1085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62753</xdr:rowOff>
    </xdr:from>
    <xdr:ext cx="599010" cy="259045"/>
    <xdr:sp macro="" textlink="">
      <xdr:nvSpPr>
        <xdr:cNvPr id="262" name="n_1mainValue【橋りょう・トンネル】&#10;一人当たり有形固定資産（償却資産）額"/>
        <xdr:cNvSpPr txBox="1"/>
      </xdr:nvSpPr>
      <xdr:spPr>
        <a:xfrm>
          <a:off x="8214575" y="1045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63881</xdr:rowOff>
    </xdr:from>
    <xdr:ext cx="599010" cy="259045"/>
    <xdr:sp macro="" textlink="">
      <xdr:nvSpPr>
        <xdr:cNvPr id="263" name="n_2mainValue【橋りょう・トンネル】&#10;一人当たり有形固定資産（償却資産）額"/>
        <xdr:cNvSpPr txBox="1"/>
      </xdr:nvSpPr>
      <xdr:spPr>
        <a:xfrm>
          <a:off x="7444955" y="1045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65173</xdr:rowOff>
    </xdr:from>
    <xdr:ext cx="599010" cy="259045"/>
    <xdr:sp macro="" textlink="">
      <xdr:nvSpPr>
        <xdr:cNvPr id="264" name="n_3mainValue【橋りょう・トンネル】&#10;一人当たり有形固定資産（償却資産）額"/>
        <xdr:cNvSpPr txBox="1"/>
      </xdr:nvSpPr>
      <xdr:spPr>
        <a:xfrm>
          <a:off x="6670255" y="1045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66981</xdr:rowOff>
    </xdr:from>
    <xdr:ext cx="599010" cy="259045"/>
    <xdr:sp macro="" textlink="">
      <xdr:nvSpPr>
        <xdr:cNvPr id="265" name="n_4mainValue【橋りょう・トンネル】&#10;一人当たり有形固定資産（償却資産）額"/>
        <xdr:cNvSpPr txBox="1"/>
      </xdr:nvSpPr>
      <xdr:spPr>
        <a:xfrm>
          <a:off x="5872695" y="1046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086225" y="13036187"/>
          <a:ext cx="0" cy="154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124960" y="12815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020820" y="130361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xdr:cNvSpPr txBox="1"/>
      </xdr:nvSpPr>
      <xdr:spPr>
        <a:xfrm>
          <a:off x="4124960" y="138170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036060" y="139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312160" y="139504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514600" y="13884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739900" y="139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96520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307" name="楕円 306"/>
        <xdr:cNvSpPr/>
      </xdr:nvSpPr>
      <xdr:spPr>
        <a:xfrm>
          <a:off x="403606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308" name="【公営住宅】&#10;有形固定資産減価償却率該当値テキスト"/>
        <xdr:cNvSpPr txBox="1"/>
      </xdr:nvSpPr>
      <xdr:spPr>
        <a:xfrm>
          <a:off x="4124960" y="140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142421</xdr:rowOff>
    </xdr:from>
    <xdr:to>
      <xdr:col>20</xdr:col>
      <xdr:colOff>38100</xdr:colOff>
      <xdr:row>84</xdr:row>
      <xdr:rowOff>72571</xdr:rowOff>
    </xdr:to>
    <xdr:sp macro="" textlink="">
      <xdr:nvSpPr>
        <xdr:cNvPr id="309" name="楕円 308"/>
        <xdr:cNvSpPr/>
      </xdr:nvSpPr>
      <xdr:spPr>
        <a:xfrm>
          <a:off x="3312160" y="140565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21771</xdr:rowOff>
    </xdr:to>
    <xdr:cxnSp macro="">
      <xdr:nvCxnSpPr>
        <xdr:cNvPr id="310" name="直線コネクタ 309"/>
        <xdr:cNvCxnSpPr/>
      </xdr:nvCxnSpPr>
      <xdr:spPr>
        <a:xfrm flipV="1">
          <a:off x="3355340" y="14096999"/>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117929</xdr:rowOff>
    </xdr:from>
    <xdr:to>
      <xdr:col>15</xdr:col>
      <xdr:colOff>101600</xdr:colOff>
      <xdr:row>84</xdr:row>
      <xdr:rowOff>48079</xdr:rowOff>
    </xdr:to>
    <xdr:sp macro="" textlink="">
      <xdr:nvSpPr>
        <xdr:cNvPr id="311" name="楕円 310"/>
        <xdr:cNvSpPr/>
      </xdr:nvSpPr>
      <xdr:spPr>
        <a:xfrm>
          <a:off x="2514600" y="140320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168729</xdr:rowOff>
    </xdr:from>
    <xdr:to>
      <xdr:col>19</xdr:col>
      <xdr:colOff>177800</xdr:colOff>
      <xdr:row>84</xdr:row>
      <xdr:rowOff>21771</xdr:rowOff>
    </xdr:to>
    <xdr:cxnSp macro="">
      <xdr:nvCxnSpPr>
        <xdr:cNvPr id="312" name="直線コネクタ 311"/>
        <xdr:cNvCxnSpPr/>
      </xdr:nvCxnSpPr>
      <xdr:spPr>
        <a:xfrm>
          <a:off x="2565400" y="14082849"/>
          <a:ext cx="78994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116295</xdr:rowOff>
    </xdr:from>
    <xdr:to>
      <xdr:col>10</xdr:col>
      <xdr:colOff>165100</xdr:colOff>
      <xdr:row>83</xdr:row>
      <xdr:rowOff>46445</xdr:rowOff>
    </xdr:to>
    <xdr:sp macro="" textlink="">
      <xdr:nvSpPr>
        <xdr:cNvPr id="313" name="楕円 312"/>
        <xdr:cNvSpPr/>
      </xdr:nvSpPr>
      <xdr:spPr>
        <a:xfrm>
          <a:off x="1739900" y="13862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167095</xdr:rowOff>
    </xdr:from>
    <xdr:to>
      <xdr:col>15</xdr:col>
      <xdr:colOff>50800</xdr:colOff>
      <xdr:row>83</xdr:row>
      <xdr:rowOff>168729</xdr:rowOff>
    </xdr:to>
    <xdr:cxnSp macro="">
      <xdr:nvCxnSpPr>
        <xdr:cNvPr id="314" name="直線コネクタ 313"/>
        <xdr:cNvCxnSpPr/>
      </xdr:nvCxnSpPr>
      <xdr:spPr>
        <a:xfrm>
          <a:off x="1790700" y="13913575"/>
          <a:ext cx="774700" cy="16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91802</xdr:rowOff>
    </xdr:from>
    <xdr:to>
      <xdr:col>6</xdr:col>
      <xdr:colOff>38100</xdr:colOff>
      <xdr:row>83</xdr:row>
      <xdr:rowOff>21952</xdr:rowOff>
    </xdr:to>
    <xdr:sp macro="" textlink="">
      <xdr:nvSpPr>
        <xdr:cNvPr id="315" name="楕円 314"/>
        <xdr:cNvSpPr/>
      </xdr:nvSpPr>
      <xdr:spPr>
        <a:xfrm>
          <a:off x="965200" y="138382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142602</xdr:rowOff>
    </xdr:from>
    <xdr:to>
      <xdr:col>10</xdr:col>
      <xdr:colOff>114300</xdr:colOff>
      <xdr:row>82</xdr:row>
      <xdr:rowOff>167095</xdr:rowOff>
    </xdr:to>
    <xdr:cxnSp macro="">
      <xdr:nvCxnSpPr>
        <xdr:cNvPr id="316" name="直線コネクタ 315"/>
        <xdr:cNvCxnSpPr/>
      </xdr:nvCxnSpPr>
      <xdr:spPr>
        <a:xfrm>
          <a:off x="1008380" y="13889082"/>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xdr:cNvSpPr txBox="1"/>
      </xdr:nvSpPr>
      <xdr:spPr>
        <a:xfrm>
          <a:off x="317056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xdr:cNvSpPr txBox="1"/>
      </xdr:nvSpPr>
      <xdr:spPr>
        <a:xfrm>
          <a:off x="238570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xdr:cNvSpPr txBox="1"/>
      </xdr:nvSpPr>
      <xdr:spPr>
        <a:xfrm>
          <a:off x="1611004" y="1401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xdr:cNvSpPr txBox="1"/>
      </xdr:nvSpPr>
      <xdr:spPr>
        <a:xfrm>
          <a:off x="83630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63698</xdr:rowOff>
    </xdr:from>
    <xdr:ext cx="405111" cy="259045"/>
    <xdr:sp macro="" textlink="">
      <xdr:nvSpPr>
        <xdr:cNvPr id="321" name="n_1mainValue【公営住宅】&#10;有形固定資産減価償却率"/>
        <xdr:cNvSpPr txBox="1"/>
      </xdr:nvSpPr>
      <xdr:spPr>
        <a:xfrm>
          <a:off x="317056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39206</xdr:rowOff>
    </xdr:from>
    <xdr:ext cx="405111" cy="259045"/>
    <xdr:sp macro="" textlink="">
      <xdr:nvSpPr>
        <xdr:cNvPr id="322" name="n_2mainValue【公営住宅】&#10;有形固定資産減価償却率"/>
        <xdr:cNvSpPr txBox="1"/>
      </xdr:nvSpPr>
      <xdr:spPr>
        <a:xfrm>
          <a:off x="2385704" y="1412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62972</xdr:rowOff>
    </xdr:from>
    <xdr:ext cx="405111" cy="259045"/>
    <xdr:sp macro="" textlink="">
      <xdr:nvSpPr>
        <xdr:cNvPr id="323" name="n_3mainValue【公営住宅】&#10;有形固定資産減価償却率"/>
        <xdr:cNvSpPr txBox="1"/>
      </xdr:nvSpPr>
      <xdr:spPr>
        <a:xfrm>
          <a:off x="1611004" y="136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38479</xdr:rowOff>
    </xdr:from>
    <xdr:ext cx="405111" cy="259045"/>
    <xdr:sp macro="" textlink="">
      <xdr:nvSpPr>
        <xdr:cNvPr id="324" name="n_4mainValue【公営住宅】&#10;有形固定資産減価償却率"/>
        <xdr:cNvSpPr txBox="1"/>
      </xdr:nvSpPr>
      <xdr:spPr>
        <a:xfrm>
          <a:off x="836304" y="1361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9219565" y="13244779"/>
          <a:ext cx="0" cy="12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9258300" y="144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9154160" y="14452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9258300" y="1302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9154160" y="13244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51" name="【公営住宅】&#10;一人当たり面積平均値テキスト"/>
        <xdr:cNvSpPr txBox="1"/>
      </xdr:nvSpPr>
      <xdr:spPr>
        <a:xfrm>
          <a:off x="9258300" y="142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9192260" y="14264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8445500" y="1427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7670800" y="142844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6873240" y="142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098540" y="1428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95656</xdr:rowOff>
    </xdr:from>
    <xdr:to>
      <xdr:col>55</xdr:col>
      <xdr:colOff>50800</xdr:colOff>
      <xdr:row>85</xdr:row>
      <xdr:rowOff>25806</xdr:rowOff>
    </xdr:to>
    <xdr:sp macro="" textlink="">
      <xdr:nvSpPr>
        <xdr:cNvPr id="362" name="楕円 361"/>
        <xdr:cNvSpPr/>
      </xdr:nvSpPr>
      <xdr:spPr>
        <a:xfrm>
          <a:off x="9192260" y="14177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118533</xdr:rowOff>
    </xdr:from>
    <xdr:ext cx="469744" cy="259045"/>
    <xdr:sp macro="" textlink="">
      <xdr:nvSpPr>
        <xdr:cNvPr id="363" name="【公営住宅】&#10;一人当たり面積該当値テキスト"/>
        <xdr:cNvSpPr txBox="1"/>
      </xdr:nvSpPr>
      <xdr:spPr>
        <a:xfrm>
          <a:off x="9258300" y="1403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99313</xdr:rowOff>
    </xdr:from>
    <xdr:to>
      <xdr:col>50</xdr:col>
      <xdr:colOff>165100</xdr:colOff>
      <xdr:row>85</xdr:row>
      <xdr:rowOff>29463</xdr:rowOff>
    </xdr:to>
    <xdr:sp macro="" textlink="">
      <xdr:nvSpPr>
        <xdr:cNvPr id="364" name="楕円 363"/>
        <xdr:cNvSpPr/>
      </xdr:nvSpPr>
      <xdr:spPr>
        <a:xfrm>
          <a:off x="8445500" y="14181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146456</xdr:rowOff>
    </xdr:from>
    <xdr:to>
      <xdr:col>55</xdr:col>
      <xdr:colOff>0</xdr:colOff>
      <xdr:row>84</xdr:row>
      <xdr:rowOff>150113</xdr:rowOff>
    </xdr:to>
    <xdr:cxnSp macro="">
      <xdr:nvCxnSpPr>
        <xdr:cNvPr id="365" name="直線コネクタ 364"/>
        <xdr:cNvCxnSpPr/>
      </xdr:nvCxnSpPr>
      <xdr:spPr>
        <a:xfrm flipV="1">
          <a:off x="8496300" y="14228216"/>
          <a:ext cx="7239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100685</xdr:rowOff>
    </xdr:from>
    <xdr:to>
      <xdr:col>46</xdr:col>
      <xdr:colOff>38100</xdr:colOff>
      <xdr:row>85</xdr:row>
      <xdr:rowOff>30835</xdr:rowOff>
    </xdr:to>
    <xdr:sp macro="" textlink="">
      <xdr:nvSpPr>
        <xdr:cNvPr id="366" name="楕円 365"/>
        <xdr:cNvSpPr/>
      </xdr:nvSpPr>
      <xdr:spPr>
        <a:xfrm>
          <a:off x="7670800" y="14182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150113</xdr:rowOff>
    </xdr:from>
    <xdr:to>
      <xdr:col>50</xdr:col>
      <xdr:colOff>114300</xdr:colOff>
      <xdr:row>84</xdr:row>
      <xdr:rowOff>151485</xdr:rowOff>
    </xdr:to>
    <xdr:cxnSp macro="">
      <xdr:nvCxnSpPr>
        <xdr:cNvPr id="367" name="直線コネクタ 366"/>
        <xdr:cNvCxnSpPr/>
      </xdr:nvCxnSpPr>
      <xdr:spPr>
        <a:xfrm flipV="1">
          <a:off x="7713980" y="14231873"/>
          <a:ext cx="78232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102972</xdr:rowOff>
    </xdr:from>
    <xdr:to>
      <xdr:col>41</xdr:col>
      <xdr:colOff>101600</xdr:colOff>
      <xdr:row>85</xdr:row>
      <xdr:rowOff>33122</xdr:rowOff>
    </xdr:to>
    <xdr:sp macro="" textlink="">
      <xdr:nvSpPr>
        <xdr:cNvPr id="368" name="楕円 367"/>
        <xdr:cNvSpPr/>
      </xdr:nvSpPr>
      <xdr:spPr>
        <a:xfrm>
          <a:off x="6873240" y="14184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151485</xdr:rowOff>
    </xdr:from>
    <xdr:to>
      <xdr:col>45</xdr:col>
      <xdr:colOff>177800</xdr:colOff>
      <xdr:row>84</xdr:row>
      <xdr:rowOff>153772</xdr:rowOff>
    </xdr:to>
    <xdr:cxnSp macro="">
      <xdr:nvCxnSpPr>
        <xdr:cNvPr id="369" name="直線コネクタ 368"/>
        <xdr:cNvCxnSpPr/>
      </xdr:nvCxnSpPr>
      <xdr:spPr>
        <a:xfrm flipV="1">
          <a:off x="6924040" y="14233245"/>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107314</xdr:rowOff>
    </xdr:from>
    <xdr:to>
      <xdr:col>36</xdr:col>
      <xdr:colOff>165100</xdr:colOff>
      <xdr:row>85</xdr:row>
      <xdr:rowOff>37464</xdr:rowOff>
    </xdr:to>
    <xdr:sp macro="" textlink="">
      <xdr:nvSpPr>
        <xdr:cNvPr id="370" name="楕円 369"/>
        <xdr:cNvSpPr/>
      </xdr:nvSpPr>
      <xdr:spPr>
        <a:xfrm>
          <a:off x="6098540" y="14189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153772</xdr:rowOff>
    </xdr:from>
    <xdr:to>
      <xdr:col>41</xdr:col>
      <xdr:colOff>50800</xdr:colOff>
      <xdr:row>84</xdr:row>
      <xdr:rowOff>158114</xdr:rowOff>
    </xdr:to>
    <xdr:cxnSp macro="">
      <xdr:nvCxnSpPr>
        <xdr:cNvPr id="371" name="直線コネクタ 370"/>
        <xdr:cNvCxnSpPr/>
      </xdr:nvCxnSpPr>
      <xdr:spPr>
        <a:xfrm flipV="1">
          <a:off x="6149340" y="14235532"/>
          <a:ext cx="7747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72" name="n_1aveValue【公営住宅】&#10;一人当たり面積"/>
        <xdr:cNvSpPr txBox="1"/>
      </xdr:nvSpPr>
      <xdr:spPr>
        <a:xfrm>
          <a:off x="8271587" y="143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xdr:cNvSpPr txBox="1"/>
      </xdr:nvSpPr>
      <xdr:spPr>
        <a:xfrm>
          <a:off x="7509587" y="1437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4" name="n_3aveValue【公営住宅】&#10;一人当たり面積"/>
        <xdr:cNvSpPr txBox="1"/>
      </xdr:nvSpPr>
      <xdr:spPr>
        <a:xfrm>
          <a:off x="6712027" y="143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xdr:cNvSpPr txBox="1"/>
      </xdr:nvSpPr>
      <xdr:spPr>
        <a:xfrm>
          <a:off x="5937327" y="1437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45990</xdr:rowOff>
    </xdr:from>
    <xdr:ext cx="469744" cy="259045"/>
    <xdr:sp macro="" textlink="">
      <xdr:nvSpPr>
        <xdr:cNvPr id="376" name="n_1mainValue【公営住宅】&#10;一人当たり面積"/>
        <xdr:cNvSpPr txBox="1"/>
      </xdr:nvSpPr>
      <xdr:spPr>
        <a:xfrm>
          <a:off x="8271587" y="1396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47362</xdr:rowOff>
    </xdr:from>
    <xdr:ext cx="469744" cy="259045"/>
    <xdr:sp macro="" textlink="">
      <xdr:nvSpPr>
        <xdr:cNvPr id="377" name="n_2mainValue【公営住宅】&#10;一人当たり面積"/>
        <xdr:cNvSpPr txBox="1"/>
      </xdr:nvSpPr>
      <xdr:spPr>
        <a:xfrm>
          <a:off x="7509587" y="139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49649</xdr:rowOff>
    </xdr:from>
    <xdr:ext cx="469744" cy="259045"/>
    <xdr:sp macro="" textlink="">
      <xdr:nvSpPr>
        <xdr:cNvPr id="378" name="n_3mainValue【公営住宅】&#10;一人当たり面積"/>
        <xdr:cNvSpPr txBox="1"/>
      </xdr:nvSpPr>
      <xdr:spPr>
        <a:xfrm>
          <a:off x="6712027" y="1396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53991</xdr:rowOff>
    </xdr:from>
    <xdr:ext cx="469744" cy="259045"/>
    <xdr:sp macro="" textlink="">
      <xdr:nvSpPr>
        <xdr:cNvPr id="379" name="n_4mainValue【公営住宅】&#10;一人当たり面積"/>
        <xdr:cNvSpPr txBox="1"/>
      </xdr:nvSpPr>
      <xdr:spPr>
        <a:xfrm>
          <a:off x="5937327" y="1396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2" name="テキスト ボックス 391"/>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0" name="テキスト ボックス 399"/>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135255</xdr:rowOff>
    </xdr:to>
    <xdr:cxnSp macro="">
      <xdr:nvCxnSpPr>
        <xdr:cNvPr id="403" name="直線コネクタ 402"/>
        <xdr:cNvCxnSpPr/>
      </xdr:nvCxnSpPr>
      <xdr:spPr>
        <a:xfrm flipV="1">
          <a:off x="4086225" y="1690687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139082</xdr:rowOff>
    </xdr:from>
    <xdr:ext cx="405111" cy="259045"/>
    <xdr:sp macro="" textlink="">
      <xdr:nvSpPr>
        <xdr:cNvPr id="404" name="【港湾・漁港】&#10;有形固定資産減価償却率最小値テキスト"/>
        <xdr:cNvSpPr txBox="1"/>
      </xdr:nvSpPr>
      <xdr:spPr>
        <a:xfrm>
          <a:off x="4124960" y="1807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135255</xdr:rowOff>
    </xdr:from>
    <xdr:to>
      <xdr:col>24</xdr:col>
      <xdr:colOff>152400</xdr:colOff>
      <xdr:row>107</xdr:row>
      <xdr:rowOff>135255</xdr:rowOff>
    </xdr:to>
    <xdr:cxnSp macro="">
      <xdr:nvCxnSpPr>
        <xdr:cNvPr id="405" name="直線コネクタ 404"/>
        <xdr:cNvCxnSpPr/>
      </xdr:nvCxnSpPr>
      <xdr:spPr>
        <a:xfrm>
          <a:off x="4020820" y="18072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406" name="【港湾・漁港】&#10;有形固定資産減価償却率最大値テキスト"/>
        <xdr:cNvSpPr txBox="1"/>
      </xdr:nvSpPr>
      <xdr:spPr>
        <a:xfrm>
          <a:off x="4124960" y="16685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07" name="直線コネクタ 406"/>
        <xdr:cNvCxnSpPr/>
      </xdr:nvCxnSpPr>
      <xdr:spPr>
        <a:xfrm>
          <a:off x="4020820" y="169068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26688</xdr:rowOff>
    </xdr:from>
    <xdr:ext cx="405111" cy="259045"/>
    <xdr:sp macro="" textlink="">
      <xdr:nvSpPr>
        <xdr:cNvPr id="408" name="【港湾・漁港】&#10;有形固定資産減価償却率平均値テキスト"/>
        <xdr:cNvSpPr txBox="1"/>
      </xdr:nvSpPr>
      <xdr:spPr>
        <a:xfrm>
          <a:off x="4124960" y="17628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409" name="フローチャート: 判断 408"/>
        <xdr:cNvSpPr/>
      </xdr:nvSpPr>
      <xdr:spPr>
        <a:xfrm>
          <a:off x="403606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153036</xdr:rowOff>
    </xdr:from>
    <xdr:to>
      <xdr:col>20</xdr:col>
      <xdr:colOff>38100</xdr:colOff>
      <xdr:row>105</xdr:row>
      <xdr:rowOff>83186</xdr:rowOff>
    </xdr:to>
    <xdr:sp macro="" textlink="">
      <xdr:nvSpPr>
        <xdr:cNvPr id="410" name="フローチャート: 判断 409"/>
        <xdr:cNvSpPr/>
      </xdr:nvSpPr>
      <xdr:spPr>
        <a:xfrm>
          <a:off x="3312160" y="17587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147320</xdr:rowOff>
    </xdr:from>
    <xdr:to>
      <xdr:col>15</xdr:col>
      <xdr:colOff>101600</xdr:colOff>
      <xdr:row>105</xdr:row>
      <xdr:rowOff>77470</xdr:rowOff>
    </xdr:to>
    <xdr:sp macro="" textlink="">
      <xdr:nvSpPr>
        <xdr:cNvPr id="411" name="フローチャート: 判断 410"/>
        <xdr:cNvSpPr/>
      </xdr:nvSpPr>
      <xdr:spPr>
        <a:xfrm>
          <a:off x="251460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412" name="フローチャート: 判断 411"/>
        <xdr:cNvSpPr/>
      </xdr:nvSpPr>
      <xdr:spPr>
        <a:xfrm>
          <a:off x="1739900" y="17549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86361</xdr:rowOff>
    </xdr:from>
    <xdr:to>
      <xdr:col>6</xdr:col>
      <xdr:colOff>38100</xdr:colOff>
      <xdr:row>105</xdr:row>
      <xdr:rowOff>16511</xdr:rowOff>
    </xdr:to>
    <xdr:sp macro="" textlink="">
      <xdr:nvSpPr>
        <xdr:cNvPr id="413" name="フローチャート: 判断 412"/>
        <xdr:cNvSpPr/>
      </xdr:nvSpPr>
      <xdr:spPr>
        <a:xfrm>
          <a:off x="965200" y="175209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12064</xdr:rowOff>
    </xdr:from>
    <xdr:to>
      <xdr:col>24</xdr:col>
      <xdr:colOff>114300</xdr:colOff>
      <xdr:row>105</xdr:row>
      <xdr:rowOff>113664</xdr:rowOff>
    </xdr:to>
    <xdr:sp macro="" textlink="">
      <xdr:nvSpPr>
        <xdr:cNvPr id="419" name="楕円 418"/>
        <xdr:cNvSpPr/>
      </xdr:nvSpPr>
      <xdr:spPr>
        <a:xfrm>
          <a:off x="403606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34941</xdr:rowOff>
    </xdr:from>
    <xdr:ext cx="405111" cy="259045"/>
    <xdr:sp macro="" textlink="">
      <xdr:nvSpPr>
        <xdr:cNvPr id="420" name="【港湾・漁港】&#10;有形固定資産減価償却率該当値テキスト"/>
        <xdr:cNvSpPr txBox="1"/>
      </xdr:nvSpPr>
      <xdr:spPr>
        <a:xfrm>
          <a:off x="4124960" y="1746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149225</xdr:rowOff>
    </xdr:from>
    <xdr:to>
      <xdr:col>20</xdr:col>
      <xdr:colOff>38100</xdr:colOff>
      <xdr:row>105</xdr:row>
      <xdr:rowOff>79375</xdr:rowOff>
    </xdr:to>
    <xdr:sp macro="" textlink="">
      <xdr:nvSpPr>
        <xdr:cNvPr id="421" name="楕円 420"/>
        <xdr:cNvSpPr/>
      </xdr:nvSpPr>
      <xdr:spPr>
        <a:xfrm>
          <a:off x="3312160" y="175837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28575</xdr:rowOff>
    </xdr:from>
    <xdr:to>
      <xdr:col>24</xdr:col>
      <xdr:colOff>63500</xdr:colOff>
      <xdr:row>105</xdr:row>
      <xdr:rowOff>62864</xdr:rowOff>
    </xdr:to>
    <xdr:cxnSp macro="">
      <xdr:nvCxnSpPr>
        <xdr:cNvPr id="422" name="直線コネクタ 421"/>
        <xdr:cNvCxnSpPr/>
      </xdr:nvCxnSpPr>
      <xdr:spPr>
        <a:xfrm>
          <a:off x="3355340" y="17630775"/>
          <a:ext cx="7315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120650</xdr:rowOff>
    </xdr:from>
    <xdr:to>
      <xdr:col>15</xdr:col>
      <xdr:colOff>101600</xdr:colOff>
      <xdr:row>105</xdr:row>
      <xdr:rowOff>50800</xdr:rowOff>
    </xdr:to>
    <xdr:sp macro="" textlink="">
      <xdr:nvSpPr>
        <xdr:cNvPr id="423" name="楕円 422"/>
        <xdr:cNvSpPr/>
      </xdr:nvSpPr>
      <xdr:spPr>
        <a:xfrm>
          <a:off x="2514600" y="1755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0</xdr:rowOff>
    </xdr:from>
    <xdr:to>
      <xdr:col>19</xdr:col>
      <xdr:colOff>177800</xdr:colOff>
      <xdr:row>105</xdr:row>
      <xdr:rowOff>28575</xdr:rowOff>
    </xdr:to>
    <xdr:cxnSp macro="">
      <xdr:nvCxnSpPr>
        <xdr:cNvPr id="424" name="直線コネクタ 423"/>
        <xdr:cNvCxnSpPr/>
      </xdr:nvCxnSpPr>
      <xdr:spPr>
        <a:xfrm>
          <a:off x="2565400" y="1760220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109220</xdr:rowOff>
    </xdr:from>
    <xdr:to>
      <xdr:col>10</xdr:col>
      <xdr:colOff>165100</xdr:colOff>
      <xdr:row>105</xdr:row>
      <xdr:rowOff>39370</xdr:rowOff>
    </xdr:to>
    <xdr:sp macro="" textlink="">
      <xdr:nvSpPr>
        <xdr:cNvPr id="425" name="楕円 424"/>
        <xdr:cNvSpPr/>
      </xdr:nvSpPr>
      <xdr:spPr>
        <a:xfrm>
          <a:off x="1739900" y="17543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160020</xdr:rowOff>
    </xdr:from>
    <xdr:to>
      <xdr:col>15</xdr:col>
      <xdr:colOff>50800</xdr:colOff>
      <xdr:row>105</xdr:row>
      <xdr:rowOff>0</xdr:rowOff>
    </xdr:to>
    <xdr:cxnSp macro="">
      <xdr:nvCxnSpPr>
        <xdr:cNvPr id="426" name="直線コネクタ 425"/>
        <xdr:cNvCxnSpPr/>
      </xdr:nvCxnSpPr>
      <xdr:spPr>
        <a:xfrm>
          <a:off x="1790700" y="1759458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69214</xdr:rowOff>
    </xdr:from>
    <xdr:to>
      <xdr:col>6</xdr:col>
      <xdr:colOff>38100</xdr:colOff>
      <xdr:row>104</xdr:row>
      <xdr:rowOff>170814</xdr:rowOff>
    </xdr:to>
    <xdr:sp macro="" textlink="">
      <xdr:nvSpPr>
        <xdr:cNvPr id="427" name="楕円 426"/>
        <xdr:cNvSpPr/>
      </xdr:nvSpPr>
      <xdr:spPr>
        <a:xfrm>
          <a:off x="965200" y="175037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120014</xdr:rowOff>
    </xdr:from>
    <xdr:to>
      <xdr:col>10</xdr:col>
      <xdr:colOff>114300</xdr:colOff>
      <xdr:row>104</xdr:row>
      <xdr:rowOff>160020</xdr:rowOff>
    </xdr:to>
    <xdr:cxnSp macro="">
      <xdr:nvCxnSpPr>
        <xdr:cNvPr id="428" name="直線コネクタ 427"/>
        <xdr:cNvCxnSpPr/>
      </xdr:nvCxnSpPr>
      <xdr:spPr>
        <a:xfrm>
          <a:off x="1008380" y="17554574"/>
          <a:ext cx="7823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74313</xdr:rowOff>
    </xdr:from>
    <xdr:ext cx="405111" cy="259045"/>
    <xdr:sp macro="" textlink="">
      <xdr:nvSpPr>
        <xdr:cNvPr id="429" name="n_1aveValue【港湾・漁港】&#10;有形固定資産減価償却率"/>
        <xdr:cNvSpPr txBox="1"/>
      </xdr:nvSpPr>
      <xdr:spPr>
        <a:xfrm>
          <a:off x="3170564" y="1767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68597</xdr:rowOff>
    </xdr:from>
    <xdr:ext cx="405111" cy="259045"/>
    <xdr:sp macro="" textlink="">
      <xdr:nvSpPr>
        <xdr:cNvPr id="430" name="n_2aveValue【港湾・漁港】&#10;有形固定資産減価償却率"/>
        <xdr:cNvSpPr txBox="1"/>
      </xdr:nvSpPr>
      <xdr:spPr>
        <a:xfrm>
          <a:off x="238570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36213</xdr:rowOff>
    </xdr:from>
    <xdr:ext cx="405111" cy="259045"/>
    <xdr:sp macro="" textlink="">
      <xdr:nvSpPr>
        <xdr:cNvPr id="431" name="n_3aveValue【港湾・漁港】&#10;有形固定資産減価償却率"/>
        <xdr:cNvSpPr txBox="1"/>
      </xdr:nvSpPr>
      <xdr:spPr>
        <a:xfrm>
          <a:off x="1611004" y="1763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7638</xdr:rowOff>
    </xdr:from>
    <xdr:ext cx="405111" cy="259045"/>
    <xdr:sp macro="" textlink="">
      <xdr:nvSpPr>
        <xdr:cNvPr id="432" name="n_4aveValue【港湾・漁港】&#10;有形固定資産減価償却率"/>
        <xdr:cNvSpPr txBox="1"/>
      </xdr:nvSpPr>
      <xdr:spPr>
        <a:xfrm>
          <a:off x="83630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95902</xdr:rowOff>
    </xdr:from>
    <xdr:ext cx="405111" cy="259045"/>
    <xdr:sp macro="" textlink="">
      <xdr:nvSpPr>
        <xdr:cNvPr id="433" name="n_1mainValue【港湾・漁港】&#10;有形固定資産減価償却率"/>
        <xdr:cNvSpPr txBox="1"/>
      </xdr:nvSpPr>
      <xdr:spPr>
        <a:xfrm>
          <a:off x="317056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67327</xdr:rowOff>
    </xdr:from>
    <xdr:ext cx="405111" cy="259045"/>
    <xdr:sp macro="" textlink="">
      <xdr:nvSpPr>
        <xdr:cNvPr id="434" name="n_2mainValue【港湾・漁港】&#10;有形固定資産減価償却率"/>
        <xdr:cNvSpPr txBox="1"/>
      </xdr:nvSpPr>
      <xdr:spPr>
        <a:xfrm>
          <a:off x="238570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55897</xdr:rowOff>
    </xdr:from>
    <xdr:ext cx="405111" cy="259045"/>
    <xdr:sp macro="" textlink="">
      <xdr:nvSpPr>
        <xdr:cNvPr id="435" name="n_3mainValue【港湾・漁港】&#10;有形固定資産減価償却率"/>
        <xdr:cNvSpPr txBox="1"/>
      </xdr:nvSpPr>
      <xdr:spPr>
        <a:xfrm>
          <a:off x="1611004" y="1732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15891</xdr:rowOff>
    </xdr:from>
    <xdr:ext cx="405111" cy="259045"/>
    <xdr:sp macro="" textlink="">
      <xdr:nvSpPr>
        <xdr:cNvPr id="436" name="n_4mainValue【港湾・漁港】&#10;有形固定資産減価償却率"/>
        <xdr:cNvSpPr txBox="1"/>
      </xdr:nvSpPr>
      <xdr:spPr>
        <a:xfrm>
          <a:off x="836304" y="172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8" name="テキスト ボックス 447"/>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0" name="テキスト ボックス 449"/>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2" name="テキスト ボックス 451"/>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4" name="テキスト ボックス 453"/>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6" name="テキスト ボックス 455"/>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37933</xdr:rowOff>
    </xdr:from>
    <xdr:to>
      <xdr:col>54</xdr:col>
      <xdr:colOff>189865</xdr:colOff>
      <xdr:row>108</xdr:row>
      <xdr:rowOff>74248</xdr:rowOff>
    </xdr:to>
    <xdr:cxnSp macro="">
      <xdr:nvCxnSpPr>
        <xdr:cNvPr id="458" name="直線コネクタ 457"/>
        <xdr:cNvCxnSpPr/>
      </xdr:nvCxnSpPr>
      <xdr:spPr>
        <a:xfrm flipV="1">
          <a:off x="9219565" y="16801933"/>
          <a:ext cx="0" cy="137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59" name="【港湾・漁港】&#10;一人当たり有形固定資産（償却資産）額最小値テキスト"/>
        <xdr:cNvSpPr txBox="1"/>
      </xdr:nvSpPr>
      <xdr:spPr>
        <a:xfrm>
          <a:off x="9258300" y="1818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60" name="直線コネクタ 459"/>
        <xdr:cNvCxnSpPr/>
      </xdr:nvCxnSpPr>
      <xdr:spPr>
        <a:xfrm>
          <a:off x="9154160" y="18179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156060</xdr:rowOff>
    </xdr:from>
    <xdr:ext cx="599010" cy="259045"/>
    <xdr:sp macro="" textlink="">
      <xdr:nvSpPr>
        <xdr:cNvPr id="461" name="【港湾・漁港】&#10;一人当たり有形固定資産（償却資産）額最大値テキスト"/>
        <xdr:cNvSpPr txBox="1"/>
      </xdr:nvSpPr>
      <xdr:spPr>
        <a:xfrm>
          <a:off x="9258300" y="1658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37933</xdr:rowOff>
    </xdr:from>
    <xdr:to>
      <xdr:col>55</xdr:col>
      <xdr:colOff>88900</xdr:colOff>
      <xdr:row>100</xdr:row>
      <xdr:rowOff>37933</xdr:rowOff>
    </xdr:to>
    <xdr:cxnSp macro="">
      <xdr:nvCxnSpPr>
        <xdr:cNvPr id="462" name="直線コネクタ 461"/>
        <xdr:cNvCxnSpPr/>
      </xdr:nvCxnSpPr>
      <xdr:spPr>
        <a:xfrm>
          <a:off x="9154160" y="168019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48102</xdr:rowOff>
    </xdr:from>
    <xdr:ext cx="599010" cy="259045"/>
    <xdr:sp macro="" textlink="">
      <xdr:nvSpPr>
        <xdr:cNvPr id="463" name="【港湾・漁港】&#10;一人当たり有形固定資産（償却資産）額平均値テキスト"/>
        <xdr:cNvSpPr txBox="1"/>
      </xdr:nvSpPr>
      <xdr:spPr>
        <a:xfrm>
          <a:off x="9258300" y="17650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69675</xdr:rowOff>
    </xdr:from>
    <xdr:to>
      <xdr:col>55</xdr:col>
      <xdr:colOff>50800</xdr:colOff>
      <xdr:row>105</xdr:row>
      <xdr:rowOff>171275</xdr:rowOff>
    </xdr:to>
    <xdr:sp macro="" textlink="">
      <xdr:nvSpPr>
        <xdr:cNvPr id="464" name="フローチャート: 判断 463"/>
        <xdr:cNvSpPr/>
      </xdr:nvSpPr>
      <xdr:spPr>
        <a:xfrm>
          <a:off x="9192260" y="17671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119999</xdr:rowOff>
    </xdr:from>
    <xdr:to>
      <xdr:col>50</xdr:col>
      <xdr:colOff>165100</xdr:colOff>
      <xdr:row>106</xdr:row>
      <xdr:rowOff>50149</xdr:rowOff>
    </xdr:to>
    <xdr:sp macro="" textlink="">
      <xdr:nvSpPr>
        <xdr:cNvPr id="465" name="フローチャート: 判断 464"/>
        <xdr:cNvSpPr/>
      </xdr:nvSpPr>
      <xdr:spPr>
        <a:xfrm>
          <a:off x="8445500" y="17722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78915</xdr:rowOff>
    </xdr:from>
    <xdr:to>
      <xdr:col>46</xdr:col>
      <xdr:colOff>38100</xdr:colOff>
      <xdr:row>106</xdr:row>
      <xdr:rowOff>9065</xdr:rowOff>
    </xdr:to>
    <xdr:sp macro="" textlink="">
      <xdr:nvSpPr>
        <xdr:cNvPr id="466" name="フローチャート: 判断 465"/>
        <xdr:cNvSpPr/>
      </xdr:nvSpPr>
      <xdr:spPr>
        <a:xfrm>
          <a:off x="7670800" y="17681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20861</xdr:rowOff>
    </xdr:from>
    <xdr:to>
      <xdr:col>41</xdr:col>
      <xdr:colOff>101600</xdr:colOff>
      <xdr:row>105</xdr:row>
      <xdr:rowOff>122461</xdr:rowOff>
    </xdr:to>
    <xdr:sp macro="" textlink="">
      <xdr:nvSpPr>
        <xdr:cNvPr id="467" name="フローチャート: 判断 466"/>
        <xdr:cNvSpPr/>
      </xdr:nvSpPr>
      <xdr:spPr>
        <a:xfrm>
          <a:off x="6873240" y="1762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75940</xdr:rowOff>
    </xdr:from>
    <xdr:to>
      <xdr:col>36</xdr:col>
      <xdr:colOff>165100</xdr:colOff>
      <xdr:row>105</xdr:row>
      <xdr:rowOff>6090</xdr:rowOff>
    </xdr:to>
    <xdr:sp macro="" textlink="">
      <xdr:nvSpPr>
        <xdr:cNvPr id="468" name="フローチャート: 判断 467"/>
        <xdr:cNvSpPr/>
      </xdr:nvSpPr>
      <xdr:spPr>
        <a:xfrm>
          <a:off x="6098540" y="1751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158583</xdr:rowOff>
    </xdr:from>
    <xdr:to>
      <xdr:col>55</xdr:col>
      <xdr:colOff>50800</xdr:colOff>
      <xdr:row>100</xdr:row>
      <xdr:rowOff>88733</xdr:rowOff>
    </xdr:to>
    <xdr:sp macro="" textlink="">
      <xdr:nvSpPr>
        <xdr:cNvPr id="474" name="楕円 473"/>
        <xdr:cNvSpPr/>
      </xdr:nvSpPr>
      <xdr:spPr>
        <a:xfrm>
          <a:off x="9192260" y="167549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111610</xdr:rowOff>
    </xdr:from>
    <xdr:ext cx="599010" cy="259045"/>
    <xdr:sp macro="" textlink="">
      <xdr:nvSpPr>
        <xdr:cNvPr id="475" name="【港湾・漁港】&#10;一人当たり有形固定資産（償却資産）額該当値テキスト"/>
        <xdr:cNvSpPr txBox="1"/>
      </xdr:nvSpPr>
      <xdr:spPr>
        <a:xfrm>
          <a:off x="9258300" y="1670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15456</xdr:rowOff>
    </xdr:from>
    <xdr:to>
      <xdr:col>50</xdr:col>
      <xdr:colOff>165100</xdr:colOff>
      <xdr:row>100</xdr:row>
      <xdr:rowOff>117056</xdr:rowOff>
    </xdr:to>
    <xdr:sp macro="" textlink="">
      <xdr:nvSpPr>
        <xdr:cNvPr id="476" name="楕円 475"/>
        <xdr:cNvSpPr/>
      </xdr:nvSpPr>
      <xdr:spPr>
        <a:xfrm>
          <a:off x="8445500" y="16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37933</xdr:rowOff>
    </xdr:from>
    <xdr:to>
      <xdr:col>55</xdr:col>
      <xdr:colOff>0</xdr:colOff>
      <xdr:row>100</xdr:row>
      <xdr:rowOff>66256</xdr:rowOff>
    </xdr:to>
    <xdr:cxnSp macro="">
      <xdr:nvCxnSpPr>
        <xdr:cNvPr id="477" name="直線コネクタ 476"/>
        <xdr:cNvCxnSpPr/>
      </xdr:nvCxnSpPr>
      <xdr:spPr>
        <a:xfrm flipV="1">
          <a:off x="8496300" y="16801933"/>
          <a:ext cx="723900" cy="2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42380</xdr:rowOff>
    </xdr:from>
    <xdr:to>
      <xdr:col>46</xdr:col>
      <xdr:colOff>38100</xdr:colOff>
      <xdr:row>100</xdr:row>
      <xdr:rowOff>143980</xdr:rowOff>
    </xdr:to>
    <xdr:sp macro="" textlink="">
      <xdr:nvSpPr>
        <xdr:cNvPr id="478" name="楕円 477"/>
        <xdr:cNvSpPr/>
      </xdr:nvSpPr>
      <xdr:spPr>
        <a:xfrm>
          <a:off x="7670800" y="16806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66256</xdr:rowOff>
    </xdr:from>
    <xdr:to>
      <xdr:col>50</xdr:col>
      <xdr:colOff>114300</xdr:colOff>
      <xdr:row>100</xdr:row>
      <xdr:rowOff>93180</xdr:rowOff>
    </xdr:to>
    <xdr:cxnSp macro="">
      <xdr:nvCxnSpPr>
        <xdr:cNvPr id="479" name="直線コネクタ 478"/>
        <xdr:cNvCxnSpPr/>
      </xdr:nvCxnSpPr>
      <xdr:spPr>
        <a:xfrm flipV="1">
          <a:off x="7713980" y="16830256"/>
          <a:ext cx="78232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73425</xdr:rowOff>
    </xdr:from>
    <xdr:to>
      <xdr:col>41</xdr:col>
      <xdr:colOff>101600</xdr:colOff>
      <xdr:row>101</xdr:row>
      <xdr:rowOff>3575</xdr:rowOff>
    </xdr:to>
    <xdr:sp macro="" textlink="">
      <xdr:nvSpPr>
        <xdr:cNvPr id="480" name="楕円 479"/>
        <xdr:cNvSpPr/>
      </xdr:nvSpPr>
      <xdr:spPr>
        <a:xfrm>
          <a:off x="6873240" y="16837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93180</xdr:rowOff>
    </xdr:from>
    <xdr:to>
      <xdr:col>45</xdr:col>
      <xdr:colOff>177800</xdr:colOff>
      <xdr:row>100</xdr:row>
      <xdr:rowOff>124225</xdr:rowOff>
    </xdr:to>
    <xdr:cxnSp macro="">
      <xdr:nvCxnSpPr>
        <xdr:cNvPr id="481" name="直線コネクタ 480"/>
        <xdr:cNvCxnSpPr/>
      </xdr:nvCxnSpPr>
      <xdr:spPr>
        <a:xfrm flipV="1">
          <a:off x="6924040" y="16857180"/>
          <a:ext cx="789940" cy="3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109457</xdr:rowOff>
    </xdr:from>
    <xdr:to>
      <xdr:col>36</xdr:col>
      <xdr:colOff>165100</xdr:colOff>
      <xdr:row>101</xdr:row>
      <xdr:rowOff>39607</xdr:rowOff>
    </xdr:to>
    <xdr:sp macro="" textlink="">
      <xdr:nvSpPr>
        <xdr:cNvPr id="482" name="楕円 481"/>
        <xdr:cNvSpPr/>
      </xdr:nvSpPr>
      <xdr:spPr>
        <a:xfrm>
          <a:off x="6098540" y="16873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124225</xdr:rowOff>
    </xdr:from>
    <xdr:to>
      <xdr:col>41</xdr:col>
      <xdr:colOff>50800</xdr:colOff>
      <xdr:row>100</xdr:row>
      <xdr:rowOff>160257</xdr:rowOff>
    </xdr:to>
    <xdr:cxnSp macro="">
      <xdr:nvCxnSpPr>
        <xdr:cNvPr id="483" name="直線コネクタ 482"/>
        <xdr:cNvCxnSpPr/>
      </xdr:nvCxnSpPr>
      <xdr:spPr>
        <a:xfrm flipV="1">
          <a:off x="6149340" y="16888225"/>
          <a:ext cx="7747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41276</xdr:rowOff>
    </xdr:from>
    <xdr:ext cx="534377" cy="259045"/>
    <xdr:sp macro="" textlink="">
      <xdr:nvSpPr>
        <xdr:cNvPr id="484" name="n_1aveValue【港湾・漁港】&#10;一人当たり有形固定資産（償却資産）額"/>
        <xdr:cNvSpPr txBox="1"/>
      </xdr:nvSpPr>
      <xdr:spPr>
        <a:xfrm>
          <a:off x="8239271" y="1781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192</xdr:rowOff>
    </xdr:from>
    <xdr:ext cx="599010" cy="259045"/>
    <xdr:sp macro="" textlink="">
      <xdr:nvSpPr>
        <xdr:cNvPr id="485" name="n_2aveValue【港湾・漁港】&#10;一人当たり有形固定資産（償却資産）額"/>
        <xdr:cNvSpPr txBox="1"/>
      </xdr:nvSpPr>
      <xdr:spPr>
        <a:xfrm>
          <a:off x="7444955" y="1777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113588</xdr:rowOff>
    </xdr:from>
    <xdr:ext cx="599010" cy="259045"/>
    <xdr:sp macro="" textlink="">
      <xdr:nvSpPr>
        <xdr:cNvPr id="486" name="n_3aveValue【港湾・漁港】&#10;一人当たり有形固定資産（償却資産）額"/>
        <xdr:cNvSpPr txBox="1"/>
      </xdr:nvSpPr>
      <xdr:spPr>
        <a:xfrm>
          <a:off x="6670255" y="1771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168667</xdr:rowOff>
    </xdr:from>
    <xdr:ext cx="599010" cy="259045"/>
    <xdr:sp macro="" textlink="">
      <xdr:nvSpPr>
        <xdr:cNvPr id="487" name="n_4aveValue【港湾・漁港】&#10;一人当たり有形固定資産（償却資産）額"/>
        <xdr:cNvSpPr txBox="1"/>
      </xdr:nvSpPr>
      <xdr:spPr>
        <a:xfrm>
          <a:off x="5872695" y="1760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133583</xdr:rowOff>
    </xdr:from>
    <xdr:ext cx="599010" cy="259045"/>
    <xdr:sp macro="" textlink="">
      <xdr:nvSpPr>
        <xdr:cNvPr id="488" name="n_1mainValue【港湾・漁港】&#10;一人当たり有形固定資産（償却資産）額"/>
        <xdr:cNvSpPr txBox="1"/>
      </xdr:nvSpPr>
      <xdr:spPr>
        <a:xfrm>
          <a:off x="8214575" y="1656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160507</xdr:rowOff>
    </xdr:from>
    <xdr:ext cx="599010" cy="259045"/>
    <xdr:sp macro="" textlink="">
      <xdr:nvSpPr>
        <xdr:cNvPr id="489" name="n_2mainValue【港湾・漁港】&#10;一人当たり有形固定資産（償却資産）額"/>
        <xdr:cNvSpPr txBox="1"/>
      </xdr:nvSpPr>
      <xdr:spPr>
        <a:xfrm>
          <a:off x="7444955" y="1658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20102</xdr:rowOff>
    </xdr:from>
    <xdr:ext cx="599010" cy="259045"/>
    <xdr:sp macro="" textlink="">
      <xdr:nvSpPr>
        <xdr:cNvPr id="490" name="n_3mainValue【港湾・漁港】&#10;一人当たり有形固定資産（償却資産）額"/>
        <xdr:cNvSpPr txBox="1"/>
      </xdr:nvSpPr>
      <xdr:spPr>
        <a:xfrm>
          <a:off x="6670255" y="1661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99</xdr:row>
      <xdr:rowOff>56134</xdr:rowOff>
    </xdr:from>
    <xdr:ext cx="599010" cy="259045"/>
    <xdr:sp macro="" textlink="">
      <xdr:nvSpPr>
        <xdr:cNvPr id="491" name="n_4mainValue【港湾・漁港】&#10;一人当たり有形固定資産（償却資産）額"/>
        <xdr:cNvSpPr txBox="1"/>
      </xdr:nvSpPr>
      <xdr:spPr>
        <a:xfrm>
          <a:off x="5872695" y="1665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517" name="直線コネクタ 516"/>
        <xdr:cNvCxnSpPr/>
      </xdr:nvCxnSpPr>
      <xdr:spPr>
        <a:xfrm flipV="1">
          <a:off x="14375764" y="5751467"/>
          <a:ext cx="0" cy="1381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8"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9" name="直線コネクタ 518"/>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520" name="【認定こども園・幼稚園・保育所】&#10;有形固定資産減価償却率最大値テキスト"/>
        <xdr:cNvSpPr txBox="1"/>
      </xdr:nvSpPr>
      <xdr:spPr>
        <a:xfrm>
          <a:off x="14414500" y="553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521" name="直線コネクタ 520"/>
        <xdr:cNvCxnSpPr/>
      </xdr:nvCxnSpPr>
      <xdr:spPr>
        <a:xfrm>
          <a:off x="14287500" y="5751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522" name="【認定こども園・幼稚園・保育所】&#10;有形固定資産減価償却率平均値テキスト"/>
        <xdr:cNvSpPr txBox="1"/>
      </xdr:nvSpPr>
      <xdr:spPr>
        <a:xfrm>
          <a:off x="1441450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23" name="フローチャート: 判断 522"/>
        <xdr:cNvSpPr/>
      </xdr:nvSpPr>
      <xdr:spPr>
        <a:xfrm>
          <a:off x="14325600" y="63211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524" name="フローチャート: 判断 523"/>
        <xdr:cNvSpPr/>
      </xdr:nvSpPr>
      <xdr:spPr>
        <a:xfrm>
          <a:off x="1357884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525" name="フローチャート: 判断 524"/>
        <xdr:cNvSpPr/>
      </xdr:nvSpPr>
      <xdr:spPr>
        <a:xfrm>
          <a:off x="12804140" y="6357076"/>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26" name="フローチャート: 判断 525"/>
        <xdr:cNvSpPr/>
      </xdr:nvSpPr>
      <xdr:spPr>
        <a:xfrm>
          <a:off x="12029440" y="6387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27" name="フローチャート: 判断 526"/>
        <xdr:cNvSpPr/>
      </xdr:nvSpPr>
      <xdr:spPr>
        <a:xfrm>
          <a:off x="1123188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533" name="楕円 532"/>
        <xdr:cNvSpPr/>
      </xdr:nvSpPr>
      <xdr:spPr>
        <a:xfrm>
          <a:off x="14325600" y="635217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127924</xdr:rowOff>
    </xdr:from>
    <xdr:ext cx="405111" cy="259045"/>
    <xdr:sp macro="" textlink="">
      <xdr:nvSpPr>
        <xdr:cNvPr id="534" name="【認定こども園・幼稚園・保育所】&#10;有形固定資産減価償却率該当値テキスト"/>
        <xdr:cNvSpPr txBox="1"/>
      </xdr:nvSpPr>
      <xdr:spPr>
        <a:xfrm>
          <a:off x="14414500" y="633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100511</xdr:rowOff>
    </xdr:from>
    <xdr:to>
      <xdr:col>81</xdr:col>
      <xdr:colOff>101600</xdr:colOff>
      <xdr:row>38</xdr:row>
      <xdr:rowOff>30662</xdr:rowOff>
    </xdr:to>
    <xdr:sp macro="" textlink="">
      <xdr:nvSpPr>
        <xdr:cNvPr id="535" name="楕円 534"/>
        <xdr:cNvSpPr/>
      </xdr:nvSpPr>
      <xdr:spPr>
        <a:xfrm>
          <a:off x="13578840" y="6303191"/>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151311</xdr:rowOff>
    </xdr:from>
    <xdr:to>
      <xdr:col>85</xdr:col>
      <xdr:colOff>127000</xdr:colOff>
      <xdr:row>38</xdr:row>
      <xdr:rowOff>28847</xdr:rowOff>
    </xdr:to>
    <xdr:cxnSp macro="">
      <xdr:nvCxnSpPr>
        <xdr:cNvPr id="536" name="直線コネクタ 535"/>
        <xdr:cNvCxnSpPr/>
      </xdr:nvCxnSpPr>
      <xdr:spPr>
        <a:xfrm>
          <a:off x="13629640" y="6353991"/>
          <a:ext cx="74676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102144</xdr:rowOff>
    </xdr:from>
    <xdr:to>
      <xdr:col>76</xdr:col>
      <xdr:colOff>165100</xdr:colOff>
      <xdr:row>38</xdr:row>
      <xdr:rowOff>32294</xdr:rowOff>
    </xdr:to>
    <xdr:sp macro="" textlink="">
      <xdr:nvSpPr>
        <xdr:cNvPr id="537" name="楕円 536"/>
        <xdr:cNvSpPr/>
      </xdr:nvSpPr>
      <xdr:spPr>
        <a:xfrm>
          <a:off x="12804140" y="6304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151311</xdr:rowOff>
    </xdr:from>
    <xdr:to>
      <xdr:col>81</xdr:col>
      <xdr:colOff>50800</xdr:colOff>
      <xdr:row>37</xdr:row>
      <xdr:rowOff>152944</xdr:rowOff>
    </xdr:to>
    <xdr:cxnSp macro="">
      <xdr:nvCxnSpPr>
        <xdr:cNvPr id="538" name="直線コネクタ 537"/>
        <xdr:cNvCxnSpPr/>
      </xdr:nvCxnSpPr>
      <xdr:spPr>
        <a:xfrm flipV="1">
          <a:off x="12854940" y="6353991"/>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149497</xdr:rowOff>
    </xdr:from>
    <xdr:to>
      <xdr:col>72</xdr:col>
      <xdr:colOff>38100</xdr:colOff>
      <xdr:row>37</xdr:row>
      <xdr:rowOff>79647</xdr:rowOff>
    </xdr:to>
    <xdr:sp macro="" textlink="">
      <xdr:nvSpPr>
        <xdr:cNvPr id="539" name="楕円 538"/>
        <xdr:cNvSpPr/>
      </xdr:nvSpPr>
      <xdr:spPr>
        <a:xfrm>
          <a:off x="12029440" y="61845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28847</xdr:rowOff>
    </xdr:from>
    <xdr:to>
      <xdr:col>76</xdr:col>
      <xdr:colOff>114300</xdr:colOff>
      <xdr:row>37</xdr:row>
      <xdr:rowOff>152944</xdr:rowOff>
    </xdr:to>
    <xdr:cxnSp macro="">
      <xdr:nvCxnSpPr>
        <xdr:cNvPr id="540" name="直線コネクタ 539"/>
        <xdr:cNvCxnSpPr/>
      </xdr:nvCxnSpPr>
      <xdr:spPr>
        <a:xfrm>
          <a:off x="12072620" y="6231527"/>
          <a:ext cx="78232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103777</xdr:rowOff>
    </xdr:from>
    <xdr:to>
      <xdr:col>67</xdr:col>
      <xdr:colOff>101600</xdr:colOff>
      <xdr:row>37</xdr:row>
      <xdr:rowOff>33927</xdr:rowOff>
    </xdr:to>
    <xdr:sp macro="" textlink="">
      <xdr:nvSpPr>
        <xdr:cNvPr id="541" name="楕円 540"/>
        <xdr:cNvSpPr/>
      </xdr:nvSpPr>
      <xdr:spPr>
        <a:xfrm>
          <a:off x="11231880" y="6138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154577</xdr:rowOff>
    </xdr:from>
    <xdr:to>
      <xdr:col>71</xdr:col>
      <xdr:colOff>177800</xdr:colOff>
      <xdr:row>37</xdr:row>
      <xdr:rowOff>28847</xdr:rowOff>
    </xdr:to>
    <xdr:cxnSp macro="">
      <xdr:nvCxnSpPr>
        <xdr:cNvPr id="542" name="直線コネクタ 541"/>
        <xdr:cNvCxnSpPr/>
      </xdr:nvCxnSpPr>
      <xdr:spPr>
        <a:xfrm>
          <a:off x="11282680" y="6189617"/>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543" name="n_1aveValue【認定こども園・幼稚園・保育所】&#10;有形固定資産減価償却率"/>
        <xdr:cNvSpPr txBox="1"/>
      </xdr:nvSpPr>
      <xdr:spPr>
        <a:xfrm>
          <a:off x="13437244" y="644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544" name="n_2aveValue【認定こども園・幼稚園・保育所】&#10;有形固定資産減価償却率"/>
        <xdr:cNvSpPr txBox="1"/>
      </xdr:nvSpPr>
      <xdr:spPr>
        <a:xfrm>
          <a:off x="12675244" y="644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545" name="n_3aveValue【認定こども園・幼稚園・保育所】&#10;有形固定資産減価償却率"/>
        <xdr:cNvSpPr txBox="1"/>
      </xdr:nvSpPr>
      <xdr:spPr>
        <a:xfrm>
          <a:off x="11900544" y="648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46" name="n_4aveValue【認定こども園・幼稚園・保育所】&#10;有形固定資産減価償却率"/>
        <xdr:cNvSpPr txBox="1"/>
      </xdr:nvSpPr>
      <xdr:spPr>
        <a:xfrm>
          <a:off x="1110298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47188</xdr:rowOff>
    </xdr:from>
    <xdr:ext cx="405111" cy="259045"/>
    <xdr:sp macro="" textlink="">
      <xdr:nvSpPr>
        <xdr:cNvPr id="547" name="n_1mainValue【認定こども園・幼稚園・保育所】&#10;有形固定資産減価償却率"/>
        <xdr:cNvSpPr txBox="1"/>
      </xdr:nvSpPr>
      <xdr:spPr>
        <a:xfrm>
          <a:off x="134372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48821</xdr:rowOff>
    </xdr:from>
    <xdr:ext cx="405111" cy="259045"/>
    <xdr:sp macro="" textlink="">
      <xdr:nvSpPr>
        <xdr:cNvPr id="548" name="n_2mainValue【認定こども園・幼稚園・保育所】&#10;有形固定資産減価償却率"/>
        <xdr:cNvSpPr txBox="1"/>
      </xdr:nvSpPr>
      <xdr:spPr>
        <a:xfrm>
          <a:off x="126752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96174</xdr:rowOff>
    </xdr:from>
    <xdr:ext cx="405111" cy="259045"/>
    <xdr:sp macro="" textlink="">
      <xdr:nvSpPr>
        <xdr:cNvPr id="549" name="n_3mainValue【認定こども園・幼稚園・保育所】&#10;有形固定資産減価償却率"/>
        <xdr:cNvSpPr txBox="1"/>
      </xdr:nvSpPr>
      <xdr:spPr>
        <a:xfrm>
          <a:off x="11900544"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50454</xdr:rowOff>
    </xdr:from>
    <xdr:ext cx="405111" cy="259045"/>
    <xdr:sp macro="" textlink="">
      <xdr:nvSpPr>
        <xdr:cNvPr id="550" name="n_4mainValue【認定こども園・幼稚園・保育所】&#10;有形固定資産減価償却率"/>
        <xdr:cNvSpPr txBox="1"/>
      </xdr:nvSpPr>
      <xdr:spPr>
        <a:xfrm>
          <a:off x="11102984" y="59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572" name="直線コネクタ 571"/>
        <xdr:cNvCxnSpPr/>
      </xdr:nvCxnSpPr>
      <xdr:spPr>
        <a:xfrm flipV="1">
          <a:off x="19509104" y="5853684"/>
          <a:ext cx="0" cy="113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3" name="【認定こども園・幼稚園・保育所】&#10;一人当たり面積最小値テキスト"/>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4" name="直線コネクタ 573"/>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575" name="【認定こども園・幼稚園・保育所】&#10;一人当たり面積最大値テキスト"/>
        <xdr:cNvSpPr txBox="1"/>
      </xdr:nvSpPr>
      <xdr:spPr>
        <a:xfrm>
          <a:off x="19547840" y="563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576" name="直線コネクタ 575"/>
        <xdr:cNvCxnSpPr/>
      </xdr:nvCxnSpPr>
      <xdr:spPr>
        <a:xfrm>
          <a:off x="19443700" y="58536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577" name="【認定こども園・幼稚園・保育所】&#10;一人当たり面積平均値テキスト"/>
        <xdr:cNvSpPr txBox="1"/>
      </xdr:nvSpPr>
      <xdr:spPr>
        <a:xfrm>
          <a:off x="19547840" y="664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578" name="フローチャート: 判断 577"/>
        <xdr:cNvSpPr/>
      </xdr:nvSpPr>
      <xdr:spPr>
        <a:xfrm>
          <a:off x="19458940" y="6661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579" name="フローチャート: 判断 578"/>
        <xdr:cNvSpPr/>
      </xdr:nvSpPr>
      <xdr:spPr>
        <a:xfrm>
          <a:off x="18735040" y="66753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580" name="フローチャート: 判断 579"/>
        <xdr:cNvSpPr/>
      </xdr:nvSpPr>
      <xdr:spPr>
        <a:xfrm>
          <a:off x="17937480" y="6673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581" name="フローチャート: 判断 580"/>
        <xdr:cNvSpPr/>
      </xdr:nvSpPr>
      <xdr:spPr>
        <a:xfrm>
          <a:off x="17162780" y="663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582" name="フローチャート: 判断 581"/>
        <xdr:cNvSpPr/>
      </xdr:nvSpPr>
      <xdr:spPr>
        <a:xfrm>
          <a:off x="16388080" y="6643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588" name="楕円 587"/>
        <xdr:cNvSpPr/>
      </xdr:nvSpPr>
      <xdr:spPr>
        <a:xfrm>
          <a:off x="19458940" y="633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151147</xdr:rowOff>
    </xdr:from>
    <xdr:ext cx="469744" cy="259045"/>
    <xdr:sp macro="" textlink="">
      <xdr:nvSpPr>
        <xdr:cNvPr id="589" name="【認定こども園・幼稚園・保育所】&#10;一人当たり面積該当値テキスト"/>
        <xdr:cNvSpPr txBox="1"/>
      </xdr:nvSpPr>
      <xdr:spPr>
        <a:xfrm>
          <a:off x="1954784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137414</xdr:rowOff>
    </xdr:from>
    <xdr:to>
      <xdr:col>112</xdr:col>
      <xdr:colOff>38100</xdr:colOff>
      <xdr:row>38</xdr:row>
      <xdr:rowOff>67564</xdr:rowOff>
    </xdr:to>
    <xdr:sp macro="" textlink="">
      <xdr:nvSpPr>
        <xdr:cNvPr id="590" name="楕円 589"/>
        <xdr:cNvSpPr/>
      </xdr:nvSpPr>
      <xdr:spPr>
        <a:xfrm>
          <a:off x="18735040" y="63400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xdr:rowOff>
    </xdr:from>
    <xdr:to>
      <xdr:col>116</xdr:col>
      <xdr:colOff>63500</xdr:colOff>
      <xdr:row>38</xdr:row>
      <xdr:rowOff>16764</xdr:rowOff>
    </xdr:to>
    <xdr:cxnSp macro="">
      <xdr:nvCxnSpPr>
        <xdr:cNvPr id="591" name="直線コネクタ 590"/>
        <xdr:cNvCxnSpPr/>
      </xdr:nvCxnSpPr>
      <xdr:spPr>
        <a:xfrm flipV="1">
          <a:off x="18778220" y="6377940"/>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141986</xdr:rowOff>
    </xdr:from>
    <xdr:to>
      <xdr:col>107</xdr:col>
      <xdr:colOff>101600</xdr:colOff>
      <xdr:row>38</xdr:row>
      <xdr:rowOff>72136</xdr:rowOff>
    </xdr:to>
    <xdr:sp macro="" textlink="">
      <xdr:nvSpPr>
        <xdr:cNvPr id="592" name="楕円 591"/>
        <xdr:cNvSpPr/>
      </xdr:nvSpPr>
      <xdr:spPr>
        <a:xfrm>
          <a:off x="17937480" y="6344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xdr:rowOff>
    </xdr:from>
    <xdr:to>
      <xdr:col>111</xdr:col>
      <xdr:colOff>177800</xdr:colOff>
      <xdr:row>38</xdr:row>
      <xdr:rowOff>21336</xdr:rowOff>
    </xdr:to>
    <xdr:cxnSp macro="">
      <xdr:nvCxnSpPr>
        <xdr:cNvPr id="593" name="直線コネクタ 592"/>
        <xdr:cNvCxnSpPr/>
      </xdr:nvCxnSpPr>
      <xdr:spPr>
        <a:xfrm flipV="1">
          <a:off x="17988280" y="638708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162560</xdr:rowOff>
    </xdr:from>
    <xdr:to>
      <xdr:col>102</xdr:col>
      <xdr:colOff>165100</xdr:colOff>
      <xdr:row>36</xdr:row>
      <xdr:rowOff>92710</xdr:rowOff>
    </xdr:to>
    <xdr:sp macro="" textlink="">
      <xdr:nvSpPr>
        <xdr:cNvPr id="594" name="楕円 593"/>
        <xdr:cNvSpPr/>
      </xdr:nvSpPr>
      <xdr:spPr>
        <a:xfrm>
          <a:off x="17162780" y="602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41910</xdr:rowOff>
    </xdr:from>
    <xdr:to>
      <xdr:col>107</xdr:col>
      <xdr:colOff>50800</xdr:colOff>
      <xdr:row>38</xdr:row>
      <xdr:rowOff>21336</xdr:rowOff>
    </xdr:to>
    <xdr:cxnSp macro="">
      <xdr:nvCxnSpPr>
        <xdr:cNvPr id="595" name="直線コネクタ 594"/>
        <xdr:cNvCxnSpPr/>
      </xdr:nvCxnSpPr>
      <xdr:spPr>
        <a:xfrm>
          <a:off x="17213580" y="6076950"/>
          <a:ext cx="774700" cy="3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34544</xdr:rowOff>
    </xdr:from>
    <xdr:to>
      <xdr:col>98</xdr:col>
      <xdr:colOff>38100</xdr:colOff>
      <xdr:row>36</xdr:row>
      <xdr:rowOff>136144</xdr:rowOff>
    </xdr:to>
    <xdr:sp macro="" textlink="">
      <xdr:nvSpPr>
        <xdr:cNvPr id="596" name="楕円 595"/>
        <xdr:cNvSpPr/>
      </xdr:nvSpPr>
      <xdr:spPr>
        <a:xfrm>
          <a:off x="16388080" y="60695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41910</xdr:rowOff>
    </xdr:from>
    <xdr:to>
      <xdr:col>102</xdr:col>
      <xdr:colOff>114300</xdr:colOff>
      <xdr:row>36</xdr:row>
      <xdr:rowOff>85344</xdr:rowOff>
    </xdr:to>
    <xdr:cxnSp macro="">
      <xdr:nvCxnSpPr>
        <xdr:cNvPr id="597" name="直線コネクタ 596"/>
        <xdr:cNvCxnSpPr/>
      </xdr:nvCxnSpPr>
      <xdr:spPr>
        <a:xfrm flipV="1">
          <a:off x="16431260" y="6076950"/>
          <a:ext cx="7823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98" name="n_1aveValue【認定こども園・幼稚園・保育所】&#10;一人当たり面積"/>
        <xdr:cNvSpPr txBox="1"/>
      </xdr:nvSpPr>
      <xdr:spPr>
        <a:xfrm>
          <a:off x="18561127" y="676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99" name="n_2aveValue【認定こども園・幼稚園・保育所】&#10;一人当たり面積"/>
        <xdr:cNvSpPr txBox="1"/>
      </xdr:nvSpPr>
      <xdr:spPr>
        <a:xfrm>
          <a:off x="17776267" y="676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600" name="n_3aveValue【認定こども園・幼稚園・保育所】&#10;一人当たり面積"/>
        <xdr:cNvSpPr txBox="1"/>
      </xdr:nvSpPr>
      <xdr:spPr>
        <a:xfrm>
          <a:off x="1700156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601" name="n_4aveValue【認定こども園・幼稚園・保育所】&#10;一人当たり面積"/>
        <xdr:cNvSpPr txBox="1"/>
      </xdr:nvSpPr>
      <xdr:spPr>
        <a:xfrm>
          <a:off x="1622686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84091</xdr:rowOff>
    </xdr:from>
    <xdr:ext cx="469744" cy="259045"/>
    <xdr:sp macro="" textlink="">
      <xdr:nvSpPr>
        <xdr:cNvPr id="602" name="n_1mainValue【認定こども園・幼稚園・保育所】&#10;一人当たり面積"/>
        <xdr:cNvSpPr txBox="1"/>
      </xdr:nvSpPr>
      <xdr:spPr>
        <a:xfrm>
          <a:off x="185611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88663</xdr:rowOff>
    </xdr:from>
    <xdr:ext cx="469744" cy="259045"/>
    <xdr:sp macro="" textlink="">
      <xdr:nvSpPr>
        <xdr:cNvPr id="603" name="n_2mainValue【認定こども園・幼稚園・保育所】&#10;一人当たり面積"/>
        <xdr:cNvSpPr txBox="1"/>
      </xdr:nvSpPr>
      <xdr:spPr>
        <a:xfrm>
          <a:off x="1777626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109237</xdr:rowOff>
    </xdr:from>
    <xdr:ext cx="469744" cy="259045"/>
    <xdr:sp macro="" textlink="">
      <xdr:nvSpPr>
        <xdr:cNvPr id="604" name="n_3mainValue【認定こども園・幼稚園・保育所】&#10;一人当たり面積"/>
        <xdr:cNvSpPr txBox="1"/>
      </xdr:nvSpPr>
      <xdr:spPr>
        <a:xfrm>
          <a:off x="17001567" y="58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152671</xdr:rowOff>
    </xdr:from>
    <xdr:ext cx="469744" cy="259045"/>
    <xdr:sp macro="" textlink="">
      <xdr:nvSpPr>
        <xdr:cNvPr id="605" name="n_4mainValue【認定こども園・幼稚園・保育所】&#10;一人当たり面積"/>
        <xdr:cNvSpPr txBox="1"/>
      </xdr:nvSpPr>
      <xdr:spPr>
        <a:xfrm>
          <a:off x="16226867" y="58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630" name="直線コネクタ 629"/>
        <xdr:cNvCxnSpPr/>
      </xdr:nvCxnSpPr>
      <xdr:spPr>
        <a:xfrm flipV="1">
          <a:off x="14375764" y="9464040"/>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631" name="【学校施設】&#10;有形固定資産減価償却率最小値テキスト"/>
        <xdr:cNvSpPr txBox="1"/>
      </xdr:nvSpPr>
      <xdr:spPr>
        <a:xfrm>
          <a:off x="1441450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632" name="直線コネクタ 631"/>
        <xdr:cNvCxnSpPr/>
      </xdr:nvCxnSpPr>
      <xdr:spPr>
        <a:xfrm>
          <a:off x="14287500" y="1059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633" name="【学校施設】&#10;有形固定資産減価償却率最大値テキスト"/>
        <xdr:cNvSpPr txBox="1"/>
      </xdr:nvSpPr>
      <xdr:spPr>
        <a:xfrm>
          <a:off x="14414500" y="924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4" name="直線コネクタ 633"/>
        <xdr:cNvCxnSpPr/>
      </xdr:nvCxnSpPr>
      <xdr:spPr>
        <a:xfrm>
          <a:off x="1428750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635" name="【学校施設】&#10;有形固定資産減価償却率平均値テキスト"/>
        <xdr:cNvSpPr txBox="1"/>
      </xdr:nvSpPr>
      <xdr:spPr>
        <a:xfrm>
          <a:off x="14414500" y="991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636" name="フローチャート: 判断 635"/>
        <xdr:cNvSpPr/>
      </xdr:nvSpPr>
      <xdr:spPr>
        <a:xfrm>
          <a:off x="14325600" y="100609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637" name="フローチャート: 判断 636"/>
        <xdr:cNvSpPr/>
      </xdr:nvSpPr>
      <xdr:spPr>
        <a:xfrm>
          <a:off x="1357884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638" name="フローチャート: 判断 637"/>
        <xdr:cNvSpPr/>
      </xdr:nvSpPr>
      <xdr:spPr>
        <a:xfrm>
          <a:off x="1280414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639" name="フローチャート: 判断 638"/>
        <xdr:cNvSpPr/>
      </xdr:nvSpPr>
      <xdr:spPr>
        <a:xfrm>
          <a:off x="12029440" y="1003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640" name="フローチャート: 判断 639"/>
        <xdr:cNvSpPr/>
      </xdr:nvSpPr>
      <xdr:spPr>
        <a:xfrm>
          <a:off x="11231880"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59690</xdr:rowOff>
    </xdr:from>
    <xdr:to>
      <xdr:col>85</xdr:col>
      <xdr:colOff>177800</xdr:colOff>
      <xdr:row>60</xdr:row>
      <xdr:rowOff>161290</xdr:rowOff>
    </xdr:to>
    <xdr:sp macro="" textlink="">
      <xdr:nvSpPr>
        <xdr:cNvPr id="646" name="楕円 645"/>
        <xdr:cNvSpPr/>
      </xdr:nvSpPr>
      <xdr:spPr>
        <a:xfrm>
          <a:off x="14325600" y="101180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38117</xdr:rowOff>
    </xdr:from>
    <xdr:ext cx="405111" cy="259045"/>
    <xdr:sp macro="" textlink="">
      <xdr:nvSpPr>
        <xdr:cNvPr id="647" name="【学校施設】&#10;有形固定資産減価償却率該当値テキスト"/>
        <xdr:cNvSpPr txBox="1"/>
      </xdr:nvSpPr>
      <xdr:spPr>
        <a:xfrm>
          <a:off x="14414500"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84455</xdr:rowOff>
    </xdr:from>
    <xdr:to>
      <xdr:col>81</xdr:col>
      <xdr:colOff>101600</xdr:colOff>
      <xdr:row>61</xdr:row>
      <xdr:rowOff>14605</xdr:rowOff>
    </xdr:to>
    <xdr:sp macro="" textlink="">
      <xdr:nvSpPr>
        <xdr:cNvPr id="648" name="楕円 647"/>
        <xdr:cNvSpPr/>
      </xdr:nvSpPr>
      <xdr:spPr>
        <a:xfrm>
          <a:off x="13578840" y="1014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60</xdr:row>
      <xdr:rowOff>135255</xdr:rowOff>
    </xdr:to>
    <xdr:cxnSp macro="">
      <xdr:nvCxnSpPr>
        <xdr:cNvPr id="649" name="直線コネクタ 648"/>
        <xdr:cNvCxnSpPr/>
      </xdr:nvCxnSpPr>
      <xdr:spPr>
        <a:xfrm flipV="1">
          <a:off x="13629640" y="10168890"/>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57785</xdr:rowOff>
    </xdr:from>
    <xdr:to>
      <xdr:col>76</xdr:col>
      <xdr:colOff>165100</xdr:colOff>
      <xdr:row>60</xdr:row>
      <xdr:rowOff>159385</xdr:rowOff>
    </xdr:to>
    <xdr:sp macro="" textlink="">
      <xdr:nvSpPr>
        <xdr:cNvPr id="650" name="楕円 649"/>
        <xdr:cNvSpPr/>
      </xdr:nvSpPr>
      <xdr:spPr>
        <a:xfrm>
          <a:off x="1280414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108585</xdr:rowOff>
    </xdr:from>
    <xdr:to>
      <xdr:col>81</xdr:col>
      <xdr:colOff>50800</xdr:colOff>
      <xdr:row>60</xdr:row>
      <xdr:rowOff>135255</xdr:rowOff>
    </xdr:to>
    <xdr:cxnSp macro="">
      <xdr:nvCxnSpPr>
        <xdr:cNvPr id="651" name="直線コネクタ 650"/>
        <xdr:cNvCxnSpPr/>
      </xdr:nvCxnSpPr>
      <xdr:spPr>
        <a:xfrm>
          <a:off x="12854940" y="1016698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126365</xdr:rowOff>
    </xdr:from>
    <xdr:to>
      <xdr:col>72</xdr:col>
      <xdr:colOff>38100</xdr:colOff>
      <xdr:row>60</xdr:row>
      <xdr:rowOff>56515</xdr:rowOff>
    </xdr:to>
    <xdr:sp macro="" textlink="">
      <xdr:nvSpPr>
        <xdr:cNvPr id="652" name="楕円 651"/>
        <xdr:cNvSpPr/>
      </xdr:nvSpPr>
      <xdr:spPr>
        <a:xfrm>
          <a:off x="12029440" y="100171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xdr:rowOff>
    </xdr:from>
    <xdr:to>
      <xdr:col>76</xdr:col>
      <xdr:colOff>114300</xdr:colOff>
      <xdr:row>60</xdr:row>
      <xdr:rowOff>108585</xdr:rowOff>
    </xdr:to>
    <xdr:cxnSp macro="">
      <xdr:nvCxnSpPr>
        <xdr:cNvPr id="653" name="直線コネクタ 652"/>
        <xdr:cNvCxnSpPr/>
      </xdr:nvCxnSpPr>
      <xdr:spPr>
        <a:xfrm>
          <a:off x="12072620" y="10064115"/>
          <a:ext cx="78232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33020</xdr:rowOff>
    </xdr:from>
    <xdr:to>
      <xdr:col>67</xdr:col>
      <xdr:colOff>101600</xdr:colOff>
      <xdr:row>60</xdr:row>
      <xdr:rowOff>134620</xdr:rowOff>
    </xdr:to>
    <xdr:sp macro="" textlink="">
      <xdr:nvSpPr>
        <xdr:cNvPr id="654" name="楕円 653"/>
        <xdr:cNvSpPr/>
      </xdr:nvSpPr>
      <xdr:spPr>
        <a:xfrm>
          <a:off x="1123188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5715</xdr:rowOff>
    </xdr:from>
    <xdr:to>
      <xdr:col>71</xdr:col>
      <xdr:colOff>177800</xdr:colOff>
      <xdr:row>60</xdr:row>
      <xdr:rowOff>83820</xdr:rowOff>
    </xdr:to>
    <xdr:cxnSp macro="">
      <xdr:nvCxnSpPr>
        <xdr:cNvPr id="655" name="直線コネクタ 654"/>
        <xdr:cNvCxnSpPr/>
      </xdr:nvCxnSpPr>
      <xdr:spPr>
        <a:xfrm flipV="1">
          <a:off x="11282680" y="10064115"/>
          <a:ext cx="78994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656" name="n_1aveValue【学校施設】&#10;有形固定資産減価償却率"/>
        <xdr:cNvSpPr txBox="1"/>
      </xdr:nvSpPr>
      <xdr:spPr>
        <a:xfrm>
          <a:off x="134372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657" name="n_2aveValue【学校施設】&#10;有形固定資産減価償却率"/>
        <xdr:cNvSpPr txBox="1"/>
      </xdr:nvSpPr>
      <xdr:spPr>
        <a:xfrm>
          <a:off x="126752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658" name="n_3aveValue【学校施設】&#10;有形固定資産減価償却率"/>
        <xdr:cNvSpPr txBox="1"/>
      </xdr:nvSpPr>
      <xdr:spPr>
        <a:xfrm>
          <a:off x="119005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659" name="n_4aveValue【学校施設】&#10;有形固定資産減価償却率"/>
        <xdr:cNvSpPr txBox="1"/>
      </xdr:nvSpPr>
      <xdr:spPr>
        <a:xfrm>
          <a:off x="1110298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5732</xdr:rowOff>
    </xdr:from>
    <xdr:ext cx="405111" cy="259045"/>
    <xdr:sp macro="" textlink="">
      <xdr:nvSpPr>
        <xdr:cNvPr id="660" name="n_1mainValue【学校施設】&#10;有形固定資産減価償却率"/>
        <xdr:cNvSpPr txBox="1"/>
      </xdr:nvSpPr>
      <xdr:spPr>
        <a:xfrm>
          <a:off x="134372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150512</xdr:rowOff>
    </xdr:from>
    <xdr:ext cx="405111" cy="259045"/>
    <xdr:sp macro="" textlink="">
      <xdr:nvSpPr>
        <xdr:cNvPr id="661" name="n_2mainValue【学校施設】&#10;有形固定資産減価償却率"/>
        <xdr:cNvSpPr txBox="1"/>
      </xdr:nvSpPr>
      <xdr:spPr>
        <a:xfrm>
          <a:off x="1267524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73042</xdr:rowOff>
    </xdr:from>
    <xdr:ext cx="405111" cy="259045"/>
    <xdr:sp macro="" textlink="">
      <xdr:nvSpPr>
        <xdr:cNvPr id="662" name="n_3mainValue【学校施設】&#10;有形固定資産減価償却率"/>
        <xdr:cNvSpPr txBox="1"/>
      </xdr:nvSpPr>
      <xdr:spPr>
        <a:xfrm>
          <a:off x="119005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125747</xdr:rowOff>
    </xdr:from>
    <xdr:ext cx="405111" cy="259045"/>
    <xdr:sp macro="" textlink="">
      <xdr:nvSpPr>
        <xdr:cNvPr id="663" name="n_4mainValue【学校施設】&#10;有形固定資産減価償却率"/>
        <xdr:cNvSpPr txBox="1"/>
      </xdr:nvSpPr>
      <xdr:spPr>
        <a:xfrm>
          <a:off x="1110298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5" name="直線コネクタ 674"/>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686" name="直線コネクタ 685"/>
        <xdr:cNvCxnSpPr/>
      </xdr:nvCxnSpPr>
      <xdr:spPr>
        <a:xfrm flipV="1">
          <a:off x="19509104" y="9500311"/>
          <a:ext cx="0" cy="1261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687" name="【学校施設】&#10;一人当たり面積最小値テキスト"/>
        <xdr:cNvSpPr txBox="1"/>
      </xdr:nvSpPr>
      <xdr:spPr>
        <a:xfrm>
          <a:off x="19547840" y="1076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688" name="直線コネクタ 687"/>
        <xdr:cNvCxnSpPr/>
      </xdr:nvCxnSpPr>
      <xdr:spPr>
        <a:xfrm>
          <a:off x="19443700" y="10761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689" name="【学校施設】&#10;一人当たり面積最大値テキスト"/>
        <xdr:cNvSpPr txBox="1"/>
      </xdr:nvSpPr>
      <xdr:spPr>
        <a:xfrm>
          <a:off x="19547840" y="927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690" name="直線コネクタ 689"/>
        <xdr:cNvCxnSpPr/>
      </xdr:nvCxnSpPr>
      <xdr:spPr>
        <a:xfrm>
          <a:off x="19443700" y="9500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691" name="【学校施設】&#10;一人当たり面積平均値テキスト"/>
        <xdr:cNvSpPr txBox="1"/>
      </xdr:nvSpPr>
      <xdr:spPr>
        <a:xfrm>
          <a:off x="19547840" y="10426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692" name="フローチャート: 判断 691"/>
        <xdr:cNvSpPr/>
      </xdr:nvSpPr>
      <xdr:spPr>
        <a:xfrm>
          <a:off x="19458940" y="1044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693" name="フローチャート: 判断 692"/>
        <xdr:cNvSpPr/>
      </xdr:nvSpPr>
      <xdr:spPr>
        <a:xfrm>
          <a:off x="18735040" y="104608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694" name="フローチャート: 判断 693"/>
        <xdr:cNvSpPr/>
      </xdr:nvSpPr>
      <xdr:spPr>
        <a:xfrm>
          <a:off x="17937480" y="10469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695" name="フローチャート: 判断 694"/>
        <xdr:cNvSpPr/>
      </xdr:nvSpPr>
      <xdr:spPr>
        <a:xfrm>
          <a:off x="17162780" y="10471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96" name="フローチャート: 判断 695"/>
        <xdr:cNvSpPr/>
      </xdr:nvSpPr>
      <xdr:spPr>
        <a:xfrm>
          <a:off x="16388080" y="10478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1321</xdr:rowOff>
    </xdr:from>
    <xdr:to>
      <xdr:col>116</xdr:col>
      <xdr:colOff>114300</xdr:colOff>
      <xdr:row>60</xdr:row>
      <xdr:rowOff>102921</xdr:rowOff>
    </xdr:to>
    <xdr:sp macro="" textlink="">
      <xdr:nvSpPr>
        <xdr:cNvPr id="702" name="楕円 701"/>
        <xdr:cNvSpPr/>
      </xdr:nvSpPr>
      <xdr:spPr>
        <a:xfrm>
          <a:off x="19458940" y="100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24198</xdr:rowOff>
    </xdr:from>
    <xdr:ext cx="469744" cy="259045"/>
    <xdr:sp macro="" textlink="">
      <xdr:nvSpPr>
        <xdr:cNvPr id="703" name="【学校施設】&#10;一人当たり面積該当値テキスト"/>
        <xdr:cNvSpPr txBox="1"/>
      </xdr:nvSpPr>
      <xdr:spPr>
        <a:xfrm>
          <a:off x="19547840" y="991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18694</xdr:rowOff>
    </xdr:from>
    <xdr:to>
      <xdr:col>112</xdr:col>
      <xdr:colOff>38100</xdr:colOff>
      <xdr:row>60</xdr:row>
      <xdr:rowOff>120294</xdr:rowOff>
    </xdr:to>
    <xdr:sp macro="" textlink="">
      <xdr:nvSpPr>
        <xdr:cNvPr id="704" name="楕円 703"/>
        <xdr:cNvSpPr/>
      </xdr:nvSpPr>
      <xdr:spPr>
        <a:xfrm>
          <a:off x="18735040" y="100770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52121</xdr:rowOff>
    </xdr:from>
    <xdr:to>
      <xdr:col>116</xdr:col>
      <xdr:colOff>63500</xdr:colOff>
      <xdr:row>60</xdr:row>
      <xdr:rowOff>69494</xdr:rowOff>
    </xdr:to>
    <xdr:cxnSp macro="">
      <xdr:nvCxnSpPr>
        <xdr:cNvPr id="705" name="直線コネクタ 704"/>
        <xdr:cNvCxnSpPr/>
      </xdr:nvCxnSpPr>
      <xdr:spPr>
        <a:xfrm flipV="1">
          <a:off x="18778220" y="10110521"/>
          <a:ext cx="73152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27839</xdr:rowOff>
    </xdr:from>
    <xdr:to>
      <xdr:col>107</xdr:col>
      <xdr:colOff>101600</xdr:colOff>
      <xdr:row>60</xdr:row>
      <xdr:rowOff>129439</xdr:rowOff>
    </xdr:to>
    <xdr:sp macro="" textlink="">
      <xdr:nvSpPr>
        <xdr:cNvPr id="706" name="楕円 705"/>
        <xdr:cNvSpPr/>
      </xdr:nvSpPr>
      <xdr:spPr>
        <a:xfrm>
          <a:off x="17937480" y="100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69494</xdr:rowOff>
    </xdr:from>
    <xdr:to>
      <xdr:col>111</xdr:col>
      <xdr:colOff>177800</xdr:colOff>
      <xdr:row>60</xdr:row>
      <xdr:rowOff>78639</xdr:rowOff>
    </xdr:to>
    <xdr:cxnSp macro="">
      <xdr:nvCxnSpPr>
        <xdr:cNvPr id="707" name="直線コネクタ 706"/>
        <xdr:cNvCxnSpPr/>
      </xdr:nvCxnSpPr>
      <xdr:spPr>
        <a:xfrm flipV="1">
          <a:off x="17988280" y="10127894"/>
          <a:ext cx="78994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52070</xdr:rowOff>
    </xdr:from>
    <xdr:to>
      <xdr:col>102</xdr:col>
      <xdr:colOff>165100</xdr:colOff>
      <xdr:row>59</xdr:row>
      <xdr:rowOff>153670</xdr:rowOff>
    </xdr:to>
    <xdr:sp macro="" textlink="">
      <xdr:nvSpPr>
        <xdr:cNvPr id="708" name="楕円 707"/>
        <xdr:cNvSpPr/>
      </xdr:nvSpPr>
      <xdr:spPr>
        <a:xfrm>
          <a:off x="1716278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102870</xdr:rowOff>
    </xdr:from>
    <xdr:to>
      <xdr:col>107</xdr:col>
      <xdr:colOff>50800</xdr:colOff>
      <xdr:row>60</xdr:row>
      <xdr:rowOff>78639</xdr:rowOff>
    </xdr:to>
    <xdr:cxnSp macro="">
      <xdr:nvCxnSpPr>
        <xdr:cNvPr id="709" name="直線コネクタ 708"/>
        <xdr:cNvCxnSpPr/>
      </xdr:nvCxnSpPr>
      <xdr:spPr>
        <a:xfrm>
          <a:off x="17213580" y="9993630"/>
          <a:ext cx="774700" cy="14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62585</xdr:rowOff>
    </xdr:from>
    <xdr:to>
      <xdr:col>98</xdr:col>
      <xdr:colOff>38100</xdr:colOff>
      <xdr:row>59</xdr:row>
      <xdr:rowOff>164185</xdr:rowOff>
    </xdr:to>
    <xdr:sp macro="" textlink="">
      <xdr:nvSpPr>
        <xdr:cNvPr id="710" name="楕円 709"/>
        <xdr:cNvSpPr/>
      </xdr:nvSpPr>
      <xdr:spPr>
        <a:xfrm>
          <a:off x="16388080" y="99533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102870</xdr:rowOff>
    </xdr:from>
    <xdr:to>
      <xdr:col>102</xdr:col>
      <xdr:colOff>114300</xdr:colOff>
      <xdr:row>59</xdr:row>
      <xdr:rowOff>113385</xdr:rowOff>
    </xdr:to>
    <xdr:cxnSp macro="">
      <xdr:nvCxnSpPr>
        <xdr:cNvPr id="711" name="直線コネクタ 710"/>
        <xdr:cNvCxnSpPr/>
      </xdr:nvCxnSpPr>
      <xdr:spPr>
        <a:xfrm flipV="1">
          <a:off x="16431260" y="9993630"/>
          <a:ext cx="78232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712" name="n_1aveValue【学校施設】&#10;一人当たり面積"/>
        <xdr:cNvSpPr txBox="1"/>
      </xdr:nvSpPr>
      <xdr:spPr>
        <a:xfrm>
          <a:off x="18561127" y="1055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713" name="n_2aveValue【学校施設】&#10;一人当たり面積"/>
        <xdr:cNvSpPr txBox="1"/>
      </xdr:nvSpPr>
      <xdr:spPr>
        <a:xfrm>
          <a:off x="17776267" y="1056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714" name="n_3aveValue【学校施設】&#10;一人当たり面積"/>
        <xdr:cNvSpPr txBox="1"/>
      </xdr:nvSpPr>
      <xdr:spPr>
        <a:xfrm>
          <a:off x="17001567" y="1056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715" name="n_4aveValue【学校施設】&#10;一人当たり面積"/>
        <xdr:cNvSpPr txBox="1"/>
      </xdr:nvSpPr>
      <xdr:spPr>
        <a:xfrm>
          <a:off x="16226867" y="105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136821</xdr:rowOff>
    </xdr:from>
    <xdr:ext cx="469744" cy="259045"/>
    <xdr:sp macro="" textlink="">
      <xdr:nvSpPr>
        <xdr:cNvPr id="716" name="n_1mainValue【学校施設】&#10;一人当たり面積"/>
        <xdr:cNvSpPr txBox="1"/>
      </xdr:nvSpPr>
      <xdr:spPr>
        <a:xfrm>
          <a:off x="18561127" y="985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145966</xdr:rowOff>
    </xdr:from>
    <xdr:ext cx="469744" cy="259045"/>
    <xdr:sp macro="" textlink="">
      <xdr:nvSpPr>
        <xdr:cNvPr id="717" name="n_2mainValue【学校施設】&#10;一人当たり面積"/>
        <xdr:cNvSpPr txBox="1"/>
      </xdr:nvSpPr>
      <xdr:spPr>
        <a:xfrm>
          <a:off x="17776267" y="986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170197</xdr:rowOff>
    </xdr:from>
    <xdr:ext cx="469744" cy="259045"/>
    <xdr:sp macro="" textlink="">
      <xdr:nvSpPr>
        <xdr:cNvPr id="718" name="n_3mainValue【学校施設】&#10;一人当たり面積"/>
        <xdr:cNvSpPr txBox="1"/>
      </xdr:nvSpPr>
      <xdr:spPr>
        <a:xfrm>
          <a:off x="1700156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9262</xdr:rowOff>
    </xdr:from>
    <xdr:ext cx="469744" cy="259045"/>
    <xdr:sp macro="" textlink="">
      <xdr:nvSpPr>
        <xdr:cNvPr id="719" name="n_4mainValue【学校施設】&#10;一人当たり面積"/>
        <xdr:cNvSpPr txBox="1"/>
      </xdr:nvSpPr>
      <xdr:spPr>
        <a:xfrm>
          <a:off x="16226867" y="973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45" name="直線コネクタ 744"/>
        <xdr:cNvCxnSpPr/>
      </xdr:nvCxnSpPr>
      <xdr:spPr>
        <a:xfrm flipV="1">
          <a:off x="14375764" y="13163006"/>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48" name="【児童館】&#10;有形固定資産減価償却率最大値テキスト"/>
        <xdr:cNvSpPr txBox="1"/>
      </xdr:nvSpPr>
      <xdr:spPr>
        <a:xfrm>
          <a:off x="14414500" y="1294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49" name="直線コネクタ 748"/>
        <xdr:cNvCxnSpPr/>
      </xdr:nvCxnSpPr>
      <xdr:spPr>
        <a:xfrm>
          <a:off x="142875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750" name="【児童館】&#10;有形固定資産減価償却率平均値テキスト"/>
        <xdr:cNvSpPr txBox="1"/>
      </xdr:nvSpPr>
      <xdr:spPr>
        <a:xfrm>
          <a:off x="14414500" y="13746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51" name="フローチャート: 判断 750"/>
        <xdr:cNvSpPr/>
      </xdr:nvSpPr>
      <xdr:spPr>
        <a:xfrm>
          <a:off x="14325600" y="1376806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752" name="フローチャート: 判断 751"/>
        <xdr:cNvSpPr/>
      </xdr:nvSpPr>
      <xdr:spPr>
        <a:xfrm>
          <a:off x="13578840" y="13695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753" name="フローチャート: 判断 752"/>
        <xdr:cNvSpPr/>
      </xdr:nvSpPr>
      <xdr:spPr>
        <a:xfrm>
          <a:off x="12804140" y="13678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754" name="フローチャート: 判断 753"/>
        <xdr:cNvSpPr/>
      </xdr:nvSpPr>
      <xdr:spPr>
        <a:xfrm>
          <a:off x="12029440" y="136396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755" name="フローチャート: 判断 754"/>
        <xdr:cNvSpPr/>
      </xdr:nvSpPr>
      <xdr:spPr>
        <a:xfrm>
          <a:off x="11231880" y="13563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93436</xdr:rowOff>
    </xdr:from>
    <xdr:to>
      <xdr:col>85</xdr:col>
      <xdr:colOff>177800</xdr:colOff>
      <xdr:row>82</xdr:row>
      <xdr:rowOff>23586</xdr:rowOff>
    </xdr:to>
    <xdr:sp macro="" textlink="">
      <xdr:nvSpPr>
        <xdr:cNvPr id="761" name="楕円 760"/>
        <xdr:cNvSpPr/>
      </xdr:nvSpPr>
      <xdr:spPr>
        <a:xfrm>
          <a:off x="14325600" y="136722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116313</xdr:rowOff>
    </xdr:from>
    <xdr:ext cx="405111" cy="259045"/>
    <xdr:sp macro="" textlink="">
      <xdr:nvSpPr>
        <xdr:cNvPr id="762" name="【児童館】&#10;有形固定資産減価償却率該当値テキスト"/>
        <xdr:cNvSpPr txBox="1"/>
      </xdr:nvSpPr>
      <xdr:spPr>
        <a:xfrm>
          <a:off x="14414500"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57513</xdr:rowOff>
    </xdr:from>
    <xdr:to>
      <xdr:col>81</xdr:col>
      <xdr:colOff>101600</xdr:colOff>
      <xdr:row>81</xdr:row>
      <xdr:rowOff>159113</xdr:rowOff>
    </xdr:to>
    <xdr:sp macro="" textlink="">
      <xdr:nvSpPr>
        <xdr:cNvPr id="763" name="楕円 762"/>
        <xdr:cNvSpPr/>
      </xdr:nvSpPr>
      <xdr:spPr>
        <a:xfrm>
          <a:off x="13578840" y="136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108313</xdr:rowOff>
    </xdr:from>
    <xdr:to>
      <xdr:col>85</xdr:col>
      <xdr:colOff>127000</xdr:colOff>
      <xdr:row>81</xdr:row>
      <xdr:rowOff>144236</xdr:rowOff>
    </xdr:to>
    <xdr:cxnSp macro="">
      <xdr:nvCxnSpPr>
        <xdr:cNvPr id="764" name="直線コネクタ 763"/>
        <xdr:cNvCxnSpPr/>
      </xdr:nvCxnSpPr>
      <xdr:spPr>
        <a:xfrm>
          <a:off x="13629640" y="13687153"/>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21589</xdr:rowOff>
    </xdr:from>
    <xdr:to>
      <xdr:col>76</xdr:col>
      <xdr:colOff>165100</xdr:colOff>
      <xdr:row>81</xdr:row>
      <xdr:rowOff>123189</xdr:rowOff>
    </xdr:to>
    <xdr:sp macro="" textlink="">
      <xdr:nvSpPr>
        <xdr:cNvPr id="765" name="楕円 764"/>
        <xdr:cNvSpPr/>
      </xdr:nvSpPr>
      <xdr:spPr>
        <a:xfrm>
          <a:off x="1280414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72389</xdr:rowOff>
    </xdr:from>
    <xdr:to>
      <xdr:col>81</xdr:col>
      <xdr:colOff>50800</xdr:colOff>
      <xdr:row>81</xdr:row>
      <xdr:rowOff>108313</xdr:rowOff>
    </xdr:to>
    <xdr:cxnSp macro="">
      <xdr:nvCxnSpPr>
        <xdr:cNvPr id="766" name="直線コネクタ 765"/>
        <xdr:cNvCxnSpPr/>
      </xdr:nvCxnSpPr>
      <xdr:spPr>
        <a:xfrm>
          <a:off x="12854940" y="13651229"/>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95069</xdr:rowOff>
    </xdr:from>
    <xdr:to>
      <xdr:col>72</xdr:col>
      <xdr:colOff>38100</xdr:colOff>
      <xdr:row>81</xdr:row>
      <xdr:rowOff>25219</xdr:rowOff>
    </xdr:to>
    <xdr:sp macro="" textlink="">
      <xdr:nvSpPr>
        <xdr:cNvPr id="767" name="楕円 766"/>
        <xdr:cNvSpPr/>
      </xdr:nvSpPr>
      <xdr:spPr>
        <a:xfrm>
          <a:off x="12029440" y="135062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145869</xdr:rowOff>
    </xdr:from>
    <xdr:to>
      <xdr:col>76</xdr:col>
      <xdr:colOff>114300</xdr:colOff>
      <xdr:row>81</xdr:row>
      <xdr:rowOff>72389</xdr:rowOff>
    </xdr:to>
    <xdr:cxnSp macro="">
      <xdr:nvCxnSpPr>
        <xdr:cNvPr id="768" name="直線コネクタ 767"/>
        <xdr:cNvCxnSpPr/>
      </xdr:nvCxnSpPr>
      <xdr:spPr>
        <a:xfrm>
          <a:off x="12072620" y="13557069"/>
          <a:ext cx="782320" cy="9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50981</xdr:rowOff>
    </xdr:from>
    <xdr:to>
      <xdr:col>67</xdr:col>
      <xdr:colOff>101600</xdr:colOff>
      <xdr:row>82</xdr:row>
      <xdr:rowOff>152581</xdr:rowOff>
    </xdr:to>
    <xdr:sp macro="" textlink="">
      <xdr:nvSpPr>
        <xdr:cNvPr id="769" name="楕円 768"/>
        <xdr:cNvSpPr/>
      </xdr:nvSpPr>
      <xdr:spPr>
        <a:xfrm>
          <a:off x="11231880" y="1379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145869</xdr:rowOff>
    </xdr:from>
    <xdr:to>
      <xdr:col>71</xdr:col>
      <xdr:colOff>177800</xdr:colOff>
      <xdr:row>82</xdr:row>
      <xdr:rowOff>101781</xdr:rowOff>
    </xdr:to>
    <xdr:cxnSp macro="">
      <xdr:nvCxnSpPr>
        <xdr:cNvPr id="770" name="直線コネクタ 769"/>
        <xdr:cNvCxnSpPr/>
      </xdr:nvCxnSpPr>
      <xdr:spPr>
        <a:xfrm flipV="1">
          <a:off x="11282680" y="13557069"/>
          <a:ext cx="789940" cy="29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771" name="n_1aveValue【児童館】&#10;有形固定資産減価償却率"/>
        <xdr:cNvSpPr txBox="1"/>
      </xdr:nvSpPr>
      <xdr:spPr>
        <a:xfrm>
          <a:off x="13437244" y="1378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772" name="n_2aveValue【児童館】&#10;有形固定資産減価償却率"/>
        <xdr:cNvSpPr txBox="1"/>
      </xdr:nvSpPr>
      <xdr:spPr>
        <a:xfrm>
          <a:off x="12675244" y="137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773" name="n_3aveValue【児童館】&#10;有形固定資産減価償却率"/>
        <xdr:cNvSpPr txBox="1"/>
      </xdr:nvSpPr>
      <xdr:spPr>
        <a:xfrm>
          <a:off x="11900544" y="1373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774" name="n_4aveValue【児童館】&#10;有形固定資産減価償却率"/>
        <xdr:cNvSpPr txBox="1"/>
      </xdr:nvSpPr>
      <xdr:spPr>
        <a:xfrm>
          <a:off x="11102984" y="1334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4190</xdr:rowOff>
    </xdr:from>
    <xdr:ext cx="405111" cy="259045"/>
    <xdr:sp macro="" textlink="">
      <xdr:nvSpPr>
        <xdr:cNvPr id="775" name="n_1mainValue【児童館】&#10;有形固定資産減価償却率"/>
        <xdr:cNvSpPr txBox="1"/>
      </xdr:nvSpPr>
      <xdr:spPr>
        <a:xfrm>
          <a:off x="13437244" y="1341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139716</xdr:rowOff>
    </xdr:from>
    <xdr:ext cx="405111" cy="259045"/>
    <xdr:sp macro="" textlink="">
      <xdr:nvSpPr>
        <xdr:cNvPr id="776" name="n_2mainValue【児童館】&#10;有形固定資産減価償却率"/>
        <xdr:cNvSpPr txBox="1"/>
      </xdr:nvSpPr>
      <xdr:spPr>
        <a:xfrm>
          <a:off x="1267524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41746</xdr:rowOff>
    </xdr:from>
    <xdr:ext cx="405111" cy="259045"/>
    <xdr:sp macro="" textlink="">
      <xdr:nvSpPr>
        <xdr:cNvPr id="777" name="n_3mainValue【児童館】&#10;有形固定資産減価償却率"/>
        <xdr:cNvSpPr txBox="1"/>
      </xdr:nvSpPr>
      <xdr:spPr>
        <a:xfrm>
          <a:off x="11900544" y="1328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143708</xdr:rowOff>
    </xdr:from>
    <xdr:ext cx="405111" cy="259045"/>
    <xdr:sp macro="" textlink="">
      <xdr:nvSpPr>
        <xdr:cNvPr id="778" name="n_4mainValue【児童館】&#10;有形固定資産減価償却率"/>
        <xdr:cNvSpPr txBox="1"/>
      </xdr:nvSpPr>
      <xdr:spPr>
        <a:xfrm>
          <a:off x="11102984" y="1389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802" name="直線コネクタ 801"/>
        <xdr:cNvCxnSpPr/>
      </xdr:nvCxnSpPr>
      <xdr:spPr>
        <a:xfrm flipV="1">
          <a:off x="19509104" y="130035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3" name="【児童館】&#10;一人当たり面積最小値テキスト"/>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4" name="直線コネクタ 803"/>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5" name="【児童館】&#10;一人当たり面積最大値テキスト"/>
        <xdr:cNvSpPr txBox="1"/>
      </xdr:nvSpPr>
      <xdr:spPr>
        <a:xfrm>
          <a:off x="19547840" y="127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6" name="直線コネクタ 805"/>
        <xdr:cNvCxnSpPr/>
      </xdr:nvCxnSpPr>
      <xdr:spPr>
        <a:xfrm>
          <a:off x="19443700" y="1300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07" name="【児童館】&#10;一人当たり面積平均値テキスト"/>
        <xdr:cNvSpPr txBox="1"/>
      </xdr:nvSpPr>
      <xdr:spPr>
        <a:xfrm>
          <a:off x="19547840" y="14025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8" name="フローチャート: 判断 807"/>
        <xdr:cNvSpPr/>
      </xdr:nvSpPr>
      <xdr:spPr>
        <a:xfrm>
          <a:off x="19458940" y="14047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809" name="フローチャート: 判断 808"/>
        <xdr:cNvSpPr/>
      </xdr:nvSpPr>
      <xdr:spPr>
        <a:xfrm>
          <a:off x="18735040" y="14060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810" name="フローチャート: 判断 809"/>
        <xdr:cNvSpPr/>
      </xdr:nvSpPr>
      <xdr:spPr>
        <a:xfrm>
          <a:off x="17937480" y="140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811" name="フローチャート: 判断 810"/>
        <xdr:cNvSpPr/>
      </xdr:nvSpPr>
      <xdr:spPr>
        <a:xfrm>
          <a:off x="1716278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812" name="フローチャート: 判断 811"/>
        <xdr:cNvSpPr/>
      </xdr:nvSpPr>
      <xdr:spPr>
        <a:xfrm>
          <a:off x="16388080" y="14047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8" name="楕円 817"/>
        <xdr:cNvSpPr/>
      </xdr:nvSpPr>
      <xdr:spPr>
        <a:xfrm>
          <a:off x="1945894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29227</xdr:rowOff>
    </xdr:from>
    <xdr:ext cx="469744" cy="259045"/>
    <xdr:sp macro="" textlink="">
      <xdr:nvSpPr>
        <xdr:cNvPr id="819" name="【児童館】&#10;一人当たり面積該当値テキスト"/>
        <xdr:cNvSpPr txBox="1"/>
      </xdr:nvSpPr>
      <xdr:spPr>
        <a:xfrm>
          <a:off x="19547840"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19050</xdr:rowOff>
    </xdr:from>
    <xdr:to>
      <xdr:col>112</xdr:col>
      <xdr:colOff>38100</xdr:colOff>
      <xdr:row>83</xdr:row>
      <xdr:rowOff>120650</xdr:rowOff>
    </xdr:to>
    <xdr:sp macro="" textlink="">
      <xdr:nvSpPr>
        <xdr:cNvPr id="820" name="楕円 819"/>
        <xdr:cNvSpPr/>
      </xdr:nvSpPr>
      <xdr:spPr>
        <a:xfrm>
          <a:off x="18735040" y="13933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69850</xdr:rowOff>
    </xdr:to>
    <xdr:cxnSp macro="">
      <xdr:nvCxnSpPr>
        <xdr:cNvPr id="821" name="直線コネクタ 820"/>
        <xdr:cNvCxnSpPr/>
      </xdr:nvCxnSpPr>
      <xdr:spPr>
        <a:xfrm flipV="1">
          <a:off x="18778220" y="1397127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31750</xdr:rowOff>
    </xdr:from>
    <xdr:to>
      <xdr:col>107</xdr:col>
      <xdr:colOff>101600</xdr:colOff>
      <xdr:row>83</xdr:row>
      <xdr:rowOff>133350</xdr:rowOff>
    </xdr:to>
    <xdr:sp macro="" textlink="">
      <xdr:nvSpPr>
        <xdr:cNvPr id="822" name="楕円 821"/>
        <xdr:cNvSpPr/>
      </xdr:nvSpPr>
      <xdr:spPr>
        <a:xfrm>
          <a:off x="1793748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69850</xdr:rowOff>
    </xdr:from>
    <xdr:to>
      <xdr:col>111</xdr:col>
      <xdr:colOff>177800</xdr:colOff>
      <xdr:row>83</xdr:row>
      <xdr:rowOff>82550</xdr:rowOff>
    </xdr:to>
    <xdr:cxnSp macro="">
      <xdr:nvCxnSpPr>
        <xdr:cNvPr id="823" name="直線コネクタ 822"/>
        <xdr:cNvCxnSpPr/>
      </xdr:nvCxnSpPr>
      <xdr:spPr>
        <a:xfrm flipV="1">
          <a:off x="17988280" y="1398397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824" name="楕円 823"/>
        <xdr:cNvSpPr/>
      </xdr:nvSpPr>
      <xdr:spPr>
        <a:xfrm>
          <a:off x="1716278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82550</xdr:rowOff>
    </xdr:from>
    <xdr:to>
      <xdr:col>107</xdr:col>
      <xdr:colOff>50800</xdr:colOff>
      <xdr:row>83</xdr:row>
      <xdr:rowOff>82550</xdr:rowOff>
    </xdr:to>
    <xdr:cxnSp macro="">
      <xdr:nvCxnSpPr>
        <xdr:cNvPr id="825" name="直線コネクタ 824"/>
        <xdr:cNvCxnSpPr/>
      </xdr:nvCxnSpPr>
      <xdr:spPr>
        <a:xfrm>
          <a:off x="17213580" y="139966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25400</xdr:rowOff>
    </xdr:from>
    <xdr:to>
      <xdr:col>98</xdr:col>
      <xdr:colOff>38100</xdr:colOff>
      <xdr:row>80</xdr:row>
      <xdr:rowOff>127000</xdr:rowOff>
    </xdr:to>
    <xdr:sp macro="" textlink="">
      <xdr:nvSpPr>
        <xdr:cNvPr id="826" name="楕円 825"/>
        <xdr:cNvSpPr/>
      </xdr:nvSpPr>
      <xdr:spPr>
        <a:xfrm>
          <a:off x="16388080" y="13436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76200</xdr:rowOff>
    </xdr:from>
    <xdr:to>
      <xdr:col>102</xdr:col>
      <xdr:colOff>114300</xdr:colOff>
      <xdr:row>83</xdr:row>
      <xdr:rowOff>82550</xdr:rowOff>
    </xdr:to>
    <xdr:cxnSp macro="">
      <xdr:nvCxnSpPr>
        <xdr:cNvPr id="827" name="直線コネクタ 826"/>
        <xdr:cNvCxnSpPr/>
      </xdr:nvCxnSpPr>
      <xdr:spPr>
        <a:xfrm>
          <a:off x="16431260" y="13487400"/>
          <a:ext cx="782320" cy="5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828" name="n_1aveValue【児童館】&#10;一人当たり面積"/>
        <xdr:cNvSpPr txBox="1"/>
      </xdr:nvSpPr>
      <xdr:spPr>
        <a:xfrm>
          <a:off x="18561127" y="141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829" name="n_2aveValue【児童館】&#10;一人当たり面積"/>
        <xdr:cNvSpPr txBox="1"/>
      </xdr:nvSpPr>
      <xdr:spPr>
        <a:xfrm>
          <a:off x="17776267" y="141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830" name="n_3aveValue【児童館】&#10;一人当たり面積"/>
        <xdr:cNvSpPr txBox="1"/>
      </xdr:nvSpPr>
      <xdr:spPr>
        <a:xfrm>
          <a:off x="17001567" y="141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831" name="n_4aveValue【児童館】&#10;一人当たり面積"/>
        <xdr:cNvSpPr txBox="1"/>
      </xdr:nvSpPr>
      <xdr:spPr>
        <a:xfrm>
          <a:off x="16226867" y="1413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137177</xdr:rowOff>
    </xdr:from>
    <xdr:ext cx="469744" cy="259045"/>
    <xdr:sp macro="" textlink="">
      <xdr:nvSpPr>
        <xdr:cNvPr id="832" name="n_1mainValue【児童館】&#10;一人当たり面積"/>
        <xdr:cNvSpPr txBox="1"/>
      </xdr:nvSpPr>
      <xdr:spPr>
        <a:xfrm>
          <a:off x="18561127"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149877</xdr:rowOff>
    </xdr:from>
    <xdr:ext cx="469744" cy="259045"/>
    <xdr:sp macro="" textlink="">
      <xdr:nvSpPr>
        <xdr:cNvPr id="833" name="n_2mainValue【児童館】&#10;一人当たり面積"/>
        <xdr:cNvSpPr txBox="1"/>
      </xdr:nvSpPr>
      <xdr:spPr>
        <a:xfrm>
          <a:off x="17776267" y="1372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149877</xdr:rowOff>
    </xdr:from>
    <xdr:ext cx="469744" cy="259045"/>
    <xdr:sp macro="" textlink="">
      <xdr:nvSpPr>
        <xdr:cNvPr id="834" name="n_3mainValue【児童館】&#10;一人当たり面積"/>
        <xdr:cNvSpPr txBox="1"/>
      </xdr:nvSpPr>
      <xdr:spPr>
        <a:xfrm>
          <a:off x="17001567" y="1372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143527</xdr:rowOff>
    </xdr:from>
    <xdr:ext cx="469744" cy="259045"/>
    <xdr:sp macro="" textlink="">
      <xdr:nvSpPr>
        <xdr:cNvPr id="835" name="n_4mainValue【児童館】&#10;一人当たり面積"/>
        <xdr:cNvSpPr txBox="1"/>
      </xdr:nvSpPr>
      <xdr:spPr>
        <a:xfrm>
          <a:off x="16226867" y="132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861" name="直線コネクタ 860"/>
        <xdr:cNvCxnSpPr/>
      </xdr:nvCxnSpPr>
      <xdr:spPr>
        <a:xfrm flipV="1">
          <a:off x="14375764" y="16840200"/>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864" name="【公民館】&#10;有形固定資産減価償却率最大値テキスト"/>
        <xdr:cNvSpPr txBox="1"/>
      </xdr:nvSpPr>
      <xdr:spPr>
        <a:xfrm>
          <a:off x="14414500" y="166192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865" name="直線コネクタ 864"/>
        <xdr:cNvCxnSpPr/>
      </xdr:nvCxnSpPr>
      <xdr:spPr>
        <a:xfrm>
          <a:off x="142875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866" name="【公民館】&#10;有形固定資産減価償却率平均値テキスト"/>
        <xdr:cNvSpPr txBox="1"/>
      </xdr:nvSpPr>
      <xdr:spPr>
        <a:xfrm>
          <a:off x="14414500" y="1752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867" name="フローチャート: 判断 866"/>
        <xdr:cNvSpPr/>
      </xdr:nvSpPr>
      <xdr:spPr>
        <a:xfrm>
          <a:off x="14325600" y="176733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868" name="フローチャート: 判断 867"/>
        <xdr:cNvSpPr/>
      </xdr:nvSpPr>
      <xdr:spPr>
        <a:xfrm>
          <a:off x="135788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869" name="フローチャート: 判断 868"/>
        <xdr:cNvSpPr/>
      </xdr:nvSpPr>
      <xdr:spPr>
        <a:xfrm>
          <a:off x="1280414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870" name="フローチャート: 判断 869"/>
        <xdr:cNvSpPr/>
      </xdr:nvSpPr>
      <xdr:spPr>
        <a:xfrm>
          <a:off x="12029440" y="17650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1" name="フローチャート: 判断 870"/>
        <xdr:cNvSpPr/>
      </xdr:nvSpPr>
      <xdr:spPr>
        <a:xfrm>
          <a:off x="1123188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2539</xdr:rowOff>
    </xdr:from>
    <xdr:to>
      <xdr:col>85</xdr:col>
      <xdr:colOff>177800</xdr:colOff>
      <xdr:row>107</xdr:row>
      <xdr:rowOff>104139</xdr:rowOff>
    </xdr:to>
    <xdr:sp macro="" textlink="">
      <xdr:nvSpPr>
        <xdr:cNvPr id="877" name="楕円 876"/>
        <xdr:cNvSpPr/>
      </xdr:nvSpPr>
      <xdr:spPr>
        <a:xfrm>
          <a:off x="14325600" y="1794001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152416</xdr:rowOff>
    </xdr:from>
    <xdr:ext cx="405111" cy="259045"/>
    <xdr:sp macro="" textlink="">
      <xdr:nvSpPr>
        <xdr:cNvPr id="878" name="【公民館】&#10;有形固定資産減価償却率該当値テキスト"/>
        <xdr:cNvSpPr txBox="1"/>
      </xdr:nvSpPr>
      <xdr:spPr>
        <a:xfrm>
          <a:off x="14414500" y="179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141332</xdr:rowOff>
    </xdr:from>
    <xdr:to>
      <xdr:col>81</xdr:col>
      <xdr:colOff>101600</xdr:colOff>
      <xdr:row>107</xdr:row>
      <xdr:rowOff>71482</xdr:rowOff>
    </xdr:to>
    <xdr:sp macro="" textlink="">
      <xdr:nvSpPr>
        <xdr:cNvPr id="879" name="楕円 878"/>
        <xdr:cNvSpPr/>
      </xdr:nvSpPr>
      <xdr:spPr>
        <a:xfrm>
          <a:off x="13578840" y="17911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20682</xdr:rowOff>
    </xdr:from>
    <xdr:to>
      <xdr:col>85</xdr:col>
      <xdr:colOff>127000</xdr:colOff>
      <xdr:row>107</xdr:row>
      <xdr:rowOff>53339</xdr:rowOff>
    </xdr:to>
    <xdr:cxnSp macro="">
      <xdr:nvCxnSpPr>
        <xdr:cNvPr id="880" name="直線コネクタ 879"/>
        <xdr:cNvCxnSpPr/>
      </xdr:nvCxnSpPr>
      <xdr:spPr>
        <a:xfrm>
          <a:off x="13629640" y="17958162"/>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881" name="楕円 880"/>
        <xdr:cNvSpPr/>
      </xdr:nvSpPr>
      <xdr:spPr>
        <a:xfrm>
          <a:off x="12804140" y="17878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159476</xdr:rowOff>
    </xdr:from>
    <xdr:to>
      <xdr:col>81</xdr:col>
      <xdr:colOff>50800</xdr:colOff>
      <xdr:row>107</xdr:row>
      <xdr:rowOff>20682</xdr:rowOff>
    </xdr:to>
    <xdr:cxnSp macro="">
      <xdr:nvCxnSpPr>
        <xdr:cNvPr id="882" name="直線コネクタ 881"/>
        <xdr:cNvCxnSpPr/>
      </xdr:nvCxnSpPr>
      <xdr:spPr>
        <a:xfrm>
          <a:off x="12854940" y="17929316"/>
          <a:ext cx="77470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883" name="楕円 882"/>
        <xdr:cNvSpPr/>
      </xdr:nvSpPr>
      <xdr:spPr>
        <a:xfrm>
          <a:off x="12029440" y="178164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97427</xdr:rowOff>
    </xdr:from>
    <xdr:to>
      <xdr:col>76</xdr:col>
      <xdr:colOff>114300</xdr:colOff>
      <xdr:row>106</xdr:row>
      <xdr:rowOff>159476</xdr:rowOff>
    </xdr:to>
    <xdr:cxnSp macro="">
      <xdr:nvCxnSpPr>
        <xdr:cNvPr id="884" name="直線コネクタ 883"/>
        <xdr:cNvCxnSpPr/>
      </xdr:nvCxnSpPr>
      <xdr:spPr>
        <a:xfrm>
          <a:off x="12072620" y="17867267"/>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22134</xdr:rowOff>
    </xdr:from>
    <xdr:to>
      <xdr:col>67</xdr:col>
      <xdr:colOff>101600</xdr:colOff>
      <xdr:row>106</xdr:row>
      <xdr:rowOff>123734</xdr:rowOff>
    </xdr:to>
    <xdr:sp macro="" textlink="">
      <xdr:nvSpPr>
        <xdr:cNvPr id="885" name="楕円 884"/>
        <xdr:cNvSpPr/>
      </xdr:nvSpPr>
      <xdr:spPr>
        <a:xfrm>
          <a:off x="11231880" y="17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72934</xdr:rowOff>
    </xdr:from>
    <xdr:to>
      <xdr:col>71</xdr:col>
      <xdr:colOff>177800</xdr:colOff>
      <xdr:row>106</xdr:row>
      <xdr:rowOff>97427</xdr:rowOff>
    </xdr:to>
    <xdr:cxnSp macro="">
      <xdr:nvCxnSpPr>
        <xdr:cNvPr id="886" name="直線コネクタ 885"/>
        <xdr:cNvCxnSpPr/>
      </xdr:nvCxnSpPr>
      <xdr:spPr>
        <a:xfrm>
          <a:off x="11282680" y="17842774"/>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887" name="n_1aveValue【公民館】&#10;有形固定資産減価償却率"/>
        <xdr:cNvSpPr txBox="1"/>
      </xdr:nvSpPr>
      <xdr:spPr>
        <a:xfrm>
          <a:off x="13437244" y="1745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888" name="n_2aveValue【公民館】&#10;有形固定資産減価償却率"/>
        <xdr:cNvSpPr txBox="1"/>
      </xdr:nvSpPr>
      <xdr:spPr>
        <a:xfrm>
          <a:off x="1267524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889" name="n_3aveValue【公民館】&#10;有形固定資産減価償却率"/>
        <xdr:cNvSpPr txBox="1"/>
      </xdr:nvSpPr>
      <xdr:spPr>
        <a:xfrm>
          <a:off x="1190054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0" name="n_4aveValue【公民館】&#10;有形固定資産減価償却率"/>
        <xdr:cNvSpPr txBox="1"/>
      </xdr:nvSpPr>
      <xdr:spPr>
        <a:xfrm>
          <a:off x="1110298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62609</xdr:rowOff>
    </xdr:from>
    <xdr:ext cx="405111" cy="259045"/>
    <xdr:sp macro="" textlink="">
      <xdr:nvSpPr>
        <xdr:cNvPr id="891" name="n_1mainValue【公民館】&#10;有形固定資産減価償却率"/>
        <xdr:cNvSpPr txBox="1"/>
      </xdr:nvSpPr>
      <xdr:spPr>
        <a:xfrm>
          <a:off x="13437244" y="1800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892" name="n_2mainValue【公民館】&#10;有形固定資産減価償却率"/>
        <xdr:cNvSpPr txBox="1"/>
      </xdr:nvSpPr>
      <xdr:spPr>
        <a:xfrm>
          <a:off x="12675244" y="1796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893" name="n_3mainValue【公民館】&#10;有形固定資産減価償却率"/>
        <xdr:cNvSpPr txBox="1"/>
      </xdr:nvSpPr>
      <xdr:spPr>
        <a:xfrm>
          <a:off x="11900544" y="1790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114861</xdr:rowOff>
    </xdr:from>
    <xdr:ext cx="405111" cy="259045"/>
    <xdr:sp macro="" textlink="">
      <xdr:nvSpPr>
        <xdr:cNvPr id="894" name="n_4mainValue【公民館】&#10;有形固定資産減価償却率"/>
        <xdr:cNvSpPr txBox="1"/>
      </xdr:nvSpPr>
      <xdr:spPr>
        <a:xfrm>
          <a:off x="11102984"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920" name="直線コネクタ 919"/>
        <xdr:cNvCxnSpPr/>
      </xdr:nvCxnSpPr>
      <xdr:spPr>
        <a:xfrm flipV="1">
          <a:off x="19509104" y="16898982"/>
          <a:ext cx="0" cy="1409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921" name="【公民館】&#10;一人当たり面積最小値テキスト"/>
        <xdr:cNvSpPr txBox="1"/>
      </xdr:nvSpPr>
      <xdr:spPr>
        <a:xfrm>
          <a:off x="1954784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922" name="直線コネクタ 921"/>
        <xdr:cNvCxnSpPr/>
      </xdr:nvCxnSpPr>
      <xdr:spPr>
        <a:xfrm>
          <a:off x="194437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23" name="【公民館】&#10;一人当たり面積最大値テキスト"/>
        <xdr:cNvSpPr txBox="1"/>
      </xdr:nvSpPr>
      <xdr:spPr>
        <a:xfrm>
          <a:off x="19547840" y="166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24" name="直線コネクタ 923"/>
        <xdr:cNvCxnSpPr/>
      </xdr:nvCxnSpPr>
      <xdr:spPr>
        <a:xfrm>
          <a:off x="1944370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925" name="【公民館】&#10;一人当たり面積平均値テキスト"/>
        <xdr:cNvSpPr txBox="1"/>
      </xdr:nvSpPr>
      <xdr:spPr>
        <a:xfrm>
          <a:off x="19547840" y="1782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926" name="フローチャート: 判断 925"/>
        <xdr:cNvSpPr/>
      </xdr:nvSpPr>
      <xdr:spPr>
        <a:xfrm>
          <a:off x="19458940" y="17850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927" name="フローチャート: 判断 926"/>
        <xdr:cNvSpPr/>
      </xdr:nvSpPr>
      <xdr:spPr>
        <a:xfrm>
          <a:off x="18735040" y="178768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928" name="フローチャート: 判断 927"/>
        <xdr:cNvSpPr/>
      </xdr:nvSpPr>
      <xdr:spPr>
        <a:xfrm>
          <a:off x="17937480" y="17873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929" name="フローチャート: 判断 928"/>
        <xdr:cNvSpPr/>
      </xdr:nvSpPr>
      <xdr:spPr>
        <a:xfrm>
          <a:off x="1716278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930" name="フローチャート: 判断 929"/>
        <xdr:cNvSpPr/>
      </xdr:nvSpPr>
      <xdr:spPr>
        <a:xfrm>
          <a:off x="16388080" y="177500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131536</xdr:rowOff>
    </xdr:from>
    <xdr:to>
      <xdr:col>116</xdr:col>
      <xdr:colOff>114300</xdr:colOff>
      <xdr:row>106</xdr:row>
      <xdr:rowOff>61686</xdr:rowOff>
    </xdr:to>
    <xdr:sp macro="" textlink="">
      <xdr:nvSpPr>
        <xdr:cNvPr id="936" name="楕円 935"/>
        <xdr:cNvSpPr/>
      </xdr:nvSpPr>
      <xdr:spPr>
        <a:xfrm>
          <a:off x="19458940" y="17733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154413</xdr:rowOff>
    </xdr:from>
    <xdr:ext cx="469744" cy="259045"/>
    <xdr:sp macro="" textlink="">
      <xdr:nvSpPr>
        <xdr:cNvPr id="937" name="【公民館】&#10;一人当たり面積該当値テキスト"/>
        <xdr:cNvSpPr txBox="1"/>
      </xdr:nvSpPr>
      <xdr:spPr>
        <a:xfrm>
          <a:off x="19547840" y="1758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138068</xdr:rowOff>
    </xdr:from>
    <xdr:to>
      <xdr:col>112</xdr:col>
      <xdr:colOff>38100</xdr:colOff>
      <xdr:row>106</xdr:row>
      <xdr:rowOff>68218</xdr:rowOff>
    </xdr:to>
    <xdr:sp macro="" textlink="">
      <xdr:nvSpPr>
        <xdr:cNvPr id="938" name="楕円 937"/>
        <xdr:cNvSpPr/>
      </xdr:nvSpPr>
      <xdr:spPr>
        <a:xfrm>
          <a:off x="18735040" y="17740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10886</xdr:rowOff>
    </xdr:from>
    <xdr:to>
      <xdr:col>116</xdr:col>
      <xdr:colOff>63500</xdr:colOff>
      <xdr:row>106</xdr:row>
      <xdr:rowOff>17418</xdr:rowOff>
    </xdr:to>
    <xdr:cxnSp macro="">
      <xdr:nvCxnSpPr>
        <xdr:cNvPr id="939" name="直線コネクタ 938"/>
        <xdr:cNvCxnSpPr/>
      </xdr:nvCxnSpPr>
      <xdr:spPr>
        <a:xfrm flipV="1">
          <a:off x="18778220" y="17780726"/>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144599</xdr:rowOff>
    </xdr:from>
    <xdr:to>
      <xdr:col>107</xdr:col>
      <xdr:colOff>101600</xdr:colOff>
      <xdr:row>106</xdr:row>
      <xdr:rowOff>74749</xdr:rowOff>
    </xdr:to>
    <xdr:sp macro="" textlink="">
      <xdr:nvSpPr>
        <xdr:cNvPr id="940" name="楕円 939"/>
        <xdr:cNvSpPr/>
      </xdr:nvSpPr>
      <xdr:spPr>
        <a:xfrm>
          <a:off x="17937480" y="17746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17418</xdr:rowOff>
    </xdr:from>
    <xdr:to>
      <xdr:col>111</xdr:col>
      <xdr:colOff>177800</xdr:colOff>
      <xdr:row>106</xdr:row>
      <xdr:rowOff>23949</xdr:rowOff>
    </xdr:to>
    <xdr:cxnSp macro="">
      <xdr:nvCxnSpPr>
        <xdr:cNvPr id="941" name="直線コネクタ 940"/>
        <xdr:cNvCxnSpPr/>
      </xdr:nvCxnSpPr>
      <xdr:spPr>
        <a:xfrm flipV="1">
          <a:off x="17988280" y="17787258"/>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942" name="楕円 941"/>
        <xdr:cNvSpPr/>
      </xdr:nvSpPr>
      <xdr:spPr>
        <a:xfrm>
          <a:off x="17162780" y="17750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23949</xdr:rowOff>
    </xdr:from>
    <xdr:to>
      <xdr:col>107</xdr:col>
      <xdr:colOff>50800</xdr:colOff>
      <xdr:row>106</xdr:row>
      <xdr:rowOff>27214</xdr:rowOff>
    </xdr:to>
    <xdr:cxnSp macro="">
      <xdr:nvCxnSpPr>
        <xdr:cNvPr id="943" name="直線コネクタ 942"/>
        <xdr:cNvCxnSpPr/>
      </xdr:nvCxnSpPr>
      <xdr:spPr>
        <a:xfrm flipV="1">
          <a:off x="17213580" y="17793789"/>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944" name="楕円 943"/>
        <xdr:cNvSpPr/>
      </xdr:nvSpPr>
      <xdr:spPr>
        <a:xfrm>
          <a:off x="16388080" y="17756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27214</xdr:rowOff>
    </xdr:from>
    <xdr:to>
      <xdr:col>102</xdr:col>
      <xdr:colOff>114300</xdr:colOff>
      <xdr:row>106</xdr:row>
      <xdr:rowOff>33745</xdr:rowOff>
    </xdr:to>
    <xdr:cxnSp macro="">
      <xdr:nvCxnSpPr>
        <xdr:cNvPr id="945" name="直線コネクタ 944"/>
        <xdr:cNvCxnSpPr/>
      </xdr:nvCxnSpPr>
      <xdr:spPr>
        <a:xfrm flipV="1">
          <a:off x="16431260" y="17797054"/>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946" name="n_1aveValue【公民館】&#10;一人当たり面積"/>
        <xdr:cNvSpPr txBox="1"/>
      </xdr:nvSpPr>
      <xdr:spPr>
        <a:xfrm>
          <a:off x="1856112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947" name="n_2aveValue【公民館】&#10;一人当たり面積"/>
        <xdr:cNvSpPr txBox="1"/>
      </xdr:nvSpPr>
      <xdr:spPr>
        <a:xfrm>
          <a:off x="17776267" y="1796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948" name="n_3aveValue【公民館】&#10;一人当たり面積"/>
        <xdr:cNvSpPr txBox="1"/>
      </xdr:nvSpPr>
      <xdr:spPr>
        <a:xfrm>
          <a:off x="17001567" y="179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949" name="n_4aveValue【公民館】&#10;一人当たり面積"/>
        <xdr:cNvSpPr txBox="1"/>
      </xdr:nvSpPr>
      <xdr:spPr>
        <a:xfrm>
          <a:off x="16226867" y="175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84745</xdr:rowOff>
    </xdr:from>
    <xdr:ext cx="469744" cy="259045"/>
    <xdr:sp macro="" textlink="">
      <xdr:nvSpPr>
        <xdr:cNvPr id="950" name="n_1mainValue【公民館】&#10;一人当たり面積"/>
        <xdr:cNvSpPr txBox="1"/>
      </xdr:nvSpPr>
      <xdr:spPr>
        <a:xfrm>
          <a:off x="18561127" y="1751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91276</xdr:rowOff>
    </xdr:from>
    <xdr:ext cx="469744" cy="259045"/>
    <xdr:sp macro="" textlink="">
      <xdr:nvSpPr>
        <xdr:cNvPr id="951" name="n_2mainValue【公民館】&#10;一人当たり面積"/>
        <xdr:cNvSpPr txBox="1"/>
      </xdr:nvSpPr>
      <xdr:spPr>
        <a:xfrm>
          <a:off x="17776267" y="175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952" name="n_3mainValue【公民館】&#10;一人当たり面積"/>
        <xdr:cNvSpPr txBox="1"/>
      </xdr:nvSpPr>
      <xdr:spPr>
        <a:xfrm>
          <a:off x="17001567" y="175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75672</xdr:rowOff>
    </xdr:from>
    <xdr:ext cx="469744" cy="259045"/>
    <xdr:sp macro="" textlink="">
      <xdr:nvSpPr>
        <xdr:cNvPr id="953" name="n_4mainValue【公民館】&#10;一人当たり面積"/>
        <xdr:cNvSpPr txBox="1"/>
      </xdr:nvSpPr>
      <xdr:spPr>
        <a:xfrm>
          <a:off x="16226867" y="1784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　有形固定資産減価償却率については、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道路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橋りょう・トンネル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公民館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において、県平均及び全国平均を上回っている。特に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公民館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については、全ての施設が築３０年を超えていることから、今後の方向性について検討していく必要がある。なお、</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認定こども園・幼稚園・保育所</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幼保一元化の取組みにより、幼児園として施設を共同利用することで老朽化対策に取り組んだことから、県平均及び全国平均を下回っている。また、今後計画されている保育所の建替え等により、さらに償却率が低下することが見込まれている。</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学校施設</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については、日置小学校・中学校、安宅小学校校舎・屋内運動場の耐震工事及び各小中学校空調設置の取組により数値が改善している。　施設の一人当たり面積については、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道路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以外の全ての施設で全国平均及び和歌山県平均の両方を上回っている。これは、道路・橋りょうにおいて県平均が全国平均を大きく上回っていることからも伺えるとおり、急峻な山間を縫うように走る河川に沿って集落が点在し、それらの集落に合わせて施設を整備せざるを得ない和歌山県の地勢的特徴が大きく現れているものであり、富田川・日置川の二つの水系を持つ本町もまた同様の傾向がある。公共施設等は今後さらに老朽化が進んでいく見込みであり、維持管理・更新費用等も増大することが予想されるが、白浜町公共施設等総合管理計画に基づき、引き続き施設機能の適正化及び維持管理費用の効率化に取り組むなどにより、財政の健全運営に努めていく。</a:t>
          </a:r>
          <a:endParaRPr lang="ja-JP" altLang="ja-JP" sz="1400" b="1">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21,282
21,028
200.98
12,688,596
12,544,182
24,908
7,050,935
15,494,893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086225" y="570738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12496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020820" y="570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124960" y="608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036060" y="622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312160" y="6213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5146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739900" y="615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965200" y="6140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89081</xdr:rowOff>
    </xdr:from>
    <xdr:to>
      <xdr:col>24</xdr:col>
      <xdr:colOff>114300</xdr:colOff>
      <xdr:row>42</xdr:row>
      <xdr:rowOff>19231</xdr:rowOff>
    </xdr:to>
    <xdr:sp macro="" textlink="">
      <xdr:nvSpPr>
        <xdr:cNvPr id="74" name="楕円 73"/>
        <xdr:cNvSpPr/>
      </xdr:nvSpPr>
      <xdr:spPr>
        <a:xfrm>
          <a:off x="4036060" y="69623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4008</xdr:rowOff>
    </xdr:from>
    <xdr:ext cx="405111" cy="259045"/>
    <xdr:sp macro="" textlink="">
      <xdr:nvSpPr>
        <xdr:cNvPr id="75" name="【図書館】&#10;有形固定資産減価償却率該当値テキスト"/>
        <xdr:cNvSpPr txBox="1"/>
      </xdr:nvSpPr>
      <xdr:spPr>
        <a:xfrm>
          <a:off x="4124960" y="687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53159</xdr:rowOff>
    </xdr:from>
    <xdr:to>
      <xdr:col>20</xdr:col>
      <xdr:colOff>38100</xdr:colOff>
      <xdr:row>41</xdr:row>
      <xdr:rowOff>154759</xdr:rowOff>
    </xdr:to>
    <xdr:sp macro="" textlink="">
      <xdr:nvSpPr>
        <xdr:cNvPr id="76" name="楕円 75"/>
        <xdr:cNvSpPr/>
      </xdr:nvSpPr>
      <xdr:spPr>
        <a:xfrm>
          <a:off x="3312160" y="69263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103959</xdr:rowOff>
    </xdr:from>
    <xdr:to>
      <xdr:col>24</xdr:col>
      <xdr:colOff>63500</xdr:colOff>
      <xdr:row>41</xdr:row>
      <xdr:rowOff>139881</xdr:rowOff>
    </xdr:to>
    <xdr:cxnSp macro="">
      <xdr:nvCxnSpPr>
        <xdr:cNvPr id="77" name="直線コネクタ 76"/>
        <xdr:cNvCxnSpPr/>
      </xdr:nvCxnSpPr>
      <xdr:spPr>
        <a:xfrm>
          <a:off x="3355340" y="6977199"/>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17235</xdr:rowOff>
    </xdr:from>
    <xdr:to>
      <xdr:col>15</xdr:col>
      <xdr:colOff>101600</xdr:colOff>
      <xdr:row>41</xdr:row>
      <xdr:rowOff>118835</xdr:rowOff>
    </xdr:to>
    <xdr:sp macro="" textlink="">
      <xdr:nvSpPr>
        <xdr:cNvPr id="78" name="楕円 77"/>
        <xdr:cNvSpPr/>
      </xdr:nvSpPr>
      <xdr:spPr>
        <a:xfrm>
          <a:off x="2514600" y="68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68035</xdr:rowOff>
    </xdr:from>
    <xdr:to>
      <xdr:col>19</xdr:col>
      <xdr:colOff>177800</xdr:colOff>
      <xdr:row>41</xdr:row>
      <xdr:rowOff>103959</xdr:rowOff>
    </xdr:to>
    <xdr:cxnSp macro="">
      <xdr:nvCxnSpPr>
        <xdr:cNvPr id="79" name="直線コネクタ 78"/>
        <xdr:cNvCxnSpPr/>
      </xdr:nvCxnSpPr>
      <xdr:spPr>
        <a:xfrm>
          <a:off x="2565400" y="6941275"/>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53159</xdr:rowOff>
    </xdr:from>
    <xdr:to>
      <xdr:col>10</xdr:col>
      <xdr:colOff>165100</xdr:colOff>
      <xdr:row>40</xdr:row>
      <xdr:rowOff>154759</xdr:rowOff>
    </xdr:to>
    <xdr:sp macro="" textlink="">
      <xdr:nvSpPr>
        <xdr:cNvPr id="80" name="楕円 79"/>
        <xdr:cNvSpPr/>
      </xdr:nvSpPr>
      <xdr:spPr>
        <a:xfrm>
          <a:off x="1739900" y="675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103959</xdr:rowOff>
    </xdr:from>
    <xdr:to>
      <xdr:col>15</xdr:col>
      <xdr:colOff>50800</xdr:colOff>
      <xdr:row>41</xdr:row>
      <xdr:rowOff>68035</xdr:rowOff>
    </xdr:to>
    <xdr:cxnSp macro="">
      <xdr:nvCxnSpPr>
        <xdr:cNvPr id="81" name="直線コネクタ 80"/>
        <xdr:cNvCxnSpPr/>
      </xdr:nvCxnSpPr>
      <xdr:spPr>
        <a:xfrm>
          <a:off x="1790700" y="6809559"/>
          <a:ext cx="774700" cy="13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18869</xdr:rowOff>
    </xdr:from>
    <xdr:to>
      <xdr:col>6</xdr:col>
      <xdr:colOff>38100</xdr:colOff>
      <xdr:row>40</xdr:row>
      <xdr:rowOff>120469</xdr:rowOff>
    </xdr:to>
    <xdr:sp macro="" textlink="">
      <xdr:nvSpPr>
        <xdr:cNvPr id="82" name="楕円 81"/>
        <xdr:cNvSpPr/>
      </xdr:nvSpPr>
      <xdr:spPr>
        <a:xfrm>
          <a:off x="965200" y="67244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69669</xdr:rowOff>
    </xdr:from>
    <xdr:to>
      <xdr:col>10</xdr:col>
      <xdr:colOff>114300</xdr:colOff>
      <xdr:row>40</xdr:row>
      <xdr:rowOff>103959</xdr:rowOff>
    </xdr:to>
    <xdr:cxnSp macro="">
      <xdr:nvCxnSpPr>
        <xdr:cNvPr id="83" name="直線コネクタ 82"/>
        <xdr:cNvCxnSpPr/>
      </xdr:nvCxnSpPr>
      <xdr:spPr>
        <a:xfrm>
          <a:off x="1008380" y="6775269"/>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170564" y="59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3857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61100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83630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145886</xdr:rowOff>
    </xdr:from>
    <xdr:ext cx="405111" cy="259045"/>
    <xdr:sp macro="" textlink="">
      <xdr:nvSpPr>
        <xdr:cNvPr id="88" name="n_1mainValue【図書館】&#10;有形固定資産減価償却率"/>
        <xdr:cNvSpPr txBox="1"/>
      </xdr:nvSpPr>
      <xdr:spPr>
        <a:xfrm>
          <a:off x="3170564" y="701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109962</xdr:rowOff>
    </xdr:from>
    <xdr:ext cx="405111" cy="259045"/>
    <xdr:sp macro="" textlink="">
      <xdr:nvSpPr>
        <xdr:cNvPr id="89" name="n_2mainValue【図書館】&#10;有形固定資産減価償却率"/>
        <xdr:cNvSpPr txBox="1"/>
      </xdr:nvSpPr>
      <xdr:spPr>
        <a:xfrm>
          <a:off x="2385704" y="698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145886</xdr:rowOff>
    </xdr:from>
    <xdr:ext cx="405111" cy="259045"/>
    <xdr:sp macro="" textlink="">
      <xdr:nvSpPr>
        <xdr:cNvPr id="90" name="n_3mainValue【図書館】&#10;有形固定資産減価償却率"/>
        <xdr:cNvSpPr txBox="1"/>
      </xdr:nvSpPr>
      <xdr:spPr>
        <a:xfrm>
          <a:off x="1611004" y="6851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111596</xdr:rowOff>
    </xdr:from>
    <xdr:ext cx="405111" cy="259045"/>
    <xdr:sp macro="" textlink="">
      <xdr:nvSpPr>
        <xdr:cNvPr id="91" name="n_4mainValue【図書館】&#10;有形固定資産減価償却率"/>
        <xdr:cNvSpPr txBox="1"/>
      </xdr:nvSpPr>
      <xdr:spPr>
        <a:xfrm>
          <a:off x="836304" y="681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9219565" y="565975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92583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915416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9258300" y="543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9154160" y="565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xdr:cNvSpPr txBox="1"/>
      </xdr:nvSpPr>
      <xdr:spPr>
        <a:xfrm>
          <a:off x="9258300" y="6359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9192260" y="650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844550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7670800" y="6527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6873240" y="650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09854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59690</xdr:rowOff>
    </xdr:from>
    <xdr:to>
      <xdr:col>55</xdr:col>
      <xdr:colOff>50800</xdr:colOff>
      <xdr:row>40</xdr:row>
      <xdr:rowOff>161290</xdr:rowOff>
    </xdr:to>
    <xdr:sp macro="" textlink="">
      <xdr:nvSpPr>
        <xdr:cNvPr id="127" name="楕円 126"/>
        <xdr:cNvSpPr/>
      </xdr:nvSpPr>
      <xdr:spPr>
        <a:xfrm>
          <a:off x="9192260" y="6765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146067</xdr:rowOff>
    </xdr:from>
    <xdr:ext cx="469744" cy="259045"/>
    <xdr:sp macro="" textlink="">
      <xdr:nvSpPr>
        <xdr:cNvPr id="128" name="【図書館】&#10;一人当たり面積該当値テキスト"/>
        <xdr:cNvSpPr txBox="1"/>
      </xdr:nvSpPr>
      <xdr:spPr>
        <a:xfrm>
          <a:off x="925830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65405</xdr:rowOff>
    </xdr:from>
    <xdr:to>
      <xdr:col>50</xdr:col>
      <xdr:colOff>165100</xdr:colOff>
      <xdr:row>40</xdr:row>
      <xdr:rowOff>167005</xdr:rowOff>
    </xdr:to>
    <xdr:sp macro="" textlink="">
      <xdr:nvSpPr>
        <xdr:cNvPr id="129" name="楕円 128"/>
        <xdr:cNvSpPr/>
      </xdr:nvSpPr>
      <xdr:spPr>
        <a:xfrm>
          <a:off x="8445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110490</xdr:rowOff>
    </xdr:from>
    <xdr:to>
      <xdr:col>55</xdr:col>
      <xdr:colOff>0</xdr:colOff>
      <xdr:row>40</xdr:row>
      <xdr:rowOff>116205</xdr:rowOff>
    </xdr:to>
    <xdr:cxnSp macro="">
      <xdr:nvCxnSpPr>
        <xdr:cNvPr id="130" name="直線コネクタ 129"/>
        <xdr:cNvCxnSpPr/>
      </xdr:nvCxnSpPr>
      <xdr:spPr>
        <a:xfrm flipV="1">
          <a:off x="8496300" y="6816090"/>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65405</xdr:rowOff>
    </xdr:from>
    <xdr:to>
      <xdr:col>46</xdr:col>
      <xdr:colOff>38100</xdr:colOff>
      <xdr:row>40</xdr:row>
      <xdr:rowOff>167005</xdr:rowOff>
    </xdr:to>
    <xdr:sp macro="" textlink="">
      <xdr:nvSpPr>
        <xdr:cNvPr id="131" name="楕円 130"/>
        <xdr:cNvSpPr/>
      </xdr:nvSpPr>
      <xdr:spPr>
        <a:xfrm>
          <a:off x="7670800" y="6771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116205</xdr:rowOff>
    </xdr:from>
    <xdr:to>
      <xdr:col>50</xdr:col>
      <xdr:colOff>114300</xdr:colOff>
      <xdr:row>40</xdr:row>
      <xdr:rowOff>116205</xdr:rowOff>
    </xdr:to>
    <xdr:cxnSp macro="">
      <xdr:nvCxnSpPr>
        <xdr:cNvPr id="132" name="直線コネクタ 131"/>
        <xdr:cNvCxnSpPr/>
      </xdr:nvCxnSpPr>
      <xdr:spPr>
        <a:xfrm>
          <a:off x="7713980" y="682180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65405</xdr:rowOff>
    </xdr:from>
    <xdr:to>
      <xdr:col>41</xdr:col>
      <xdr:colOff>101600</xdr:colOff>
      <xdr:row>40</xdr:row>
      <xdr:rowOff>167005</xdr:rowOff>
    </xdr:to>
    <xdr:sp macro="" textlink="">
      <xdr:nvSpPr>
        <xdr:cNvPr id="133" name="楕円 132"/>
        <xdr:cNvSpPr/>
      </xdr:nvSpPr>
      <xdr:spPr>
        <a:xfrm>
          <a:off x="687324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116205</xdr:rowOff>
    </xdr:from>
    <xdr:to>
      <xdr:col>45</xdr:col>
      <xdr:colOff>177800</xdr:colOff>
      <xdr:row>40</xdr:row>
      <xdr:rowOff>116205</xdr:rowOff>
    </xdr:to>
    <xdr:cxnSp macro="">
      <xdr:nvCxnSpPr>
        <xdr:cNvPr id="134" name="直線コネクタ 133"/>
        <xdr:cNvCxnSpPr/>
      </xdr:nvCxnSpPr>
      <xdr:spPr>
        <a:xfrm>
          <a:off x="6924040" y="682180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65405</xdr:rowOff>
    </xdr:from>
    <xdr:to>
      <xdr:col>36</xdr:col>
      <xdr:colOff>165100</xdr:colOff>
      <xdr:row>40</xdr:row>
      <xdr:rowOff>167005</xdr:rowOff>
    </xdr:to>
    <xdr:sp macro="" textlink="">
      <xdr:nvSpPr>
        <xdr:cNvPr id="135" name="楕円 134"/>
        <xdr:cNvSpPr/>
      </xdr:nvSpPr>
      <xdr:spPr>
        <a:xfrm>
          <a:off x="609854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116205</xdr:rowOff>
    </xdr:from>
    <xdr:to>
      <xdr:col>41</xdr:col>
      <xdr:colOff>50800</xdr:colOff>
      <xdr:row>40</xdr:row>
      <xdr:rowOff>116205</xdr:rowOff>
    </xdr:to>
    <xdr:cxnSp macro="">
      <xdr:nvCxnSpPr>
        <xdr:cNvPr id="136" name="直線コネクタ 135"/>
        <xdr:cNvCxnSpPr/>
      </xdr:nvCxnSpPr>
      <xdr:spPr>
        <a:xfrm>
          <a:off x="6149340" y="682180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xdr:cNvSpPr txBox="1"/>
      </xdr:nvSpPr>
      <xdr:spPr>
        <a:xfrm>
          <a:off x="827158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xdr:cNvSpPr txBox="1"/>
      </xdr:nvSpPr>
      <xdr:spPr>
        <a:xfrm>
          <a:off x="7509587"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xdr:cNvSpPr txBox="1"/>
      </xdr:nvSpPr>
      <xdr:spPr>
        <a:xfrm>
          <a:off x="6712027" y="62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xdr:cNvSpPr txBox="1"/>
      </xdr:nvSpPr>
      <xdr:spPr>
        <a:xfrm>
          <a:off x="59373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158132</xdr:rowOff>
    </xdr:from>
    <xdr:ext cx="469744" cy="259045"/>
    <xdr:sp macro="" textlink="">
      <xdr:nvSpPr>
        <xdr:cNvPr id="141" name="n_1mainValue【図書館】&#10;一人当たり面積"/>
        <xdr:cNvSpPr txBox="1"/>
      </xdr:nvSpPr>
      <xdr:spPr>
        <a:xfrm>
          <a:off x="827158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158132</xdr:rowOff>
    </xdr:from>
    <xdr:ext cx="469744" cy="259045"/>
    <xdr:sp macro="" textlink="">
      <xdr:nvSpPr>
        <xdr:cNvPr id="142" name="n_2mainValue【図書館】&#10;一人当たり面積"/>
        <xdr:cNvSpPr txBox="1"/>
      </xdr:nvSpPr>
      <xdr:spPr>
        <a:xfrm>
          <a:off x="750958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158132</xdr:rowOff>
    </xdr:from>
    <xdr:ext cx="469744" cy="259045"/>
    <xdr:sp macro="" textlink="">
      <xdr:nvSpPr>
        <xdr:cNvPr id="143" name="n_3mainValue【図書館】&#10;一人当たり面積"/>
        <xdr:cNvSpPr txBox="1"/>
      </xdr:nvSpPr>
      <xdr:spPr>
        <a:xfrm>
          <a:off x="67120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158132</xdr:rowOff>
    </xdr:from>
    <xdr:ext cx="469744" cy="259045"/>
    <xdr:sp macro="" textlink="">
      <xdr:nvSpPr>
        <xdr:cNvPr id="144" name="n_4mainValue【図書館】&#10;一人当たり面積"/>
        <xdr:cNvSpPr txBox="1"/>
      </xdr:nvSpPr>
      <xdr:spPr>
        <a:xfrm>
          <a:off x="59373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086225" y="931545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12496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020820" y="1055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124960" y="9094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124960" y="990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036060" y="10050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312160" y="100393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514600" y="10006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739900" y="9991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965200" y="9986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25400</xdr:rowOff>
    </xdr:from>
    <xdr:to>
      <xdr:col>24</xdr:col>
      <xdr:colOff>114300</xdr:colOff>
      <xdr:row>61</xdr:row>
      <xdr:rowOff>127000</xdr:rowOff>
    </xdr:to>
    <xdr:sp macro="" textlink="">
      <xdr:nvSpPr>
        <xdr:cNvPr id="184" name="楕円 183"/>
        <xdr:cNvSpPr/>
      </xdr:nvSpPr>
      <xdr:spPr>
        <a:xfrm>
          <a:off x="403606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3827</xdr:rowOff>
    </xdr:from>
    <xdr:ext cx="405111" cy="259045"/>
    <xdr:sp macro="" textlink="">
      <xdr:nvSpPr>
        <xdr:cNvPr id="185" name="【体育館・プール】&#10;有形固定資産減価償却率該当値テキスト"/>
        <xdr:cNvSpPr txBox="1"/>
      </xdr:nvSpPr>
      <xdr:spPr>
        <a:xfrm>
          <a:off x="4124960"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1270</xdr:rowOff>
    </xdr:from>
    <xdr:to>
      <xdr:col>20</xdr:col>
      <xdr:colOff>38100</xdr:colOff>
      <xdr:row>61</xdr:row>
      <xdr:rowOff>102870</xdr:rowOff>
    </xdr:to>
    <xdr:sp macro="" textlink="">
      <xdr:nvSpPr>
        <xdr:cNvPr id="186" name="楕円 185"/>
        <xdr:cNvSpPr/>
      </xdr:nvSpPr>
      <xdr:spPr>
        <a:xfrm>
          <a:off x="3312160" y="10227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52070</xdr:rowOff>
    </xdr:from>
    <xdr:to>
      <xdr:col>24</xdr:col>
      <xdr:colOff>63500</xdr:colOff>
      <xdr:row>61</xdr:row>
      <xdr:rowOff>76200</xdr:rowOff>
    </xdr:to>
    <xdr:cxnSp macro="">
      <xdr:nvCxnSpPr>
        <xdr:cNvPr id="187" name="直線コネクタ 186"/>
        <xdr:cNvCxnSpPr/>
      </xdr:nvCxnSpPr>
      <xdr:spPr>
        <a:xfrm>
          <a:off x="3355340" y="10278110"/>
          <a:ext cx="73152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147320</xdr:rowOff>
    </xdr:from>
    <xdr:to>
      <xdr:col>15</xdr:col>
      <xdr:colOff>101600</xdr:colOff>
      <xdr:row>61</xdr:row>
      <xdr:rowOff>77470</xdr:rowOff>
    </xdr:to>
    <xdr:sp macro="" textlink="">
      <xdr:nvSpPr>
        <xdr:cNvPr id="188" name="楕円 187"/>
        <xdr:cNvSpPr/>
      </xdr:nvSpPr>
      <xdr:spPr>
        <a:xfrm>
          <a:off x="2514600" y="1020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26670</xdr:rowOff>
    </xdr:from>
    <xdr:to>
      <xdr:col>19</xdr:col>
      <xdr:colOff>177800</xdr:colOff>
      <xdr:row>61</xdr:row>
      <xdr:rowOff>52070</xdr:rowOff>
    </xdr:to>
    <xdr:cxnSp macro="">
      <xdr:nvCxnSpPr>
        <xdr:cNvPr id="189" name="直線コネクタ 188"/>
        <xdr:cNvCxnSpPr/>
      </xdr:nvCxnSpPr>
      <xdr:spPr>
        <a:xfrm>
          <a:off x="2565400" y="1025271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22860</xdr:rowOff>
    </xdr:from>
    <xdr:to>
      <xdr:col>10</xdr:col>
      <xdr:colOff>165100</xdr:colOff>
      <xdr:row>60</xdr:row>
      <xdr:rowOff>124460</xdr:rowOff>
    </xdr:to>
    <xdr:sp macro="" textlink="">
      <xdr:nvSpPr>
        <xdr:cNvPr id="190" name="楕円 189"/>
        <xdr:cNvSpPr/>
      </xdr:nvSpPr>
      <xdr:spPr>
        <a:xfrm>
          <a:off x="17399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73660</xdr:rowOff>
    </xdr:from>
    <xdr:to>
      <xdr:col>15</xdr:col>
      <xdr:colOff>50800</xdr:colOff>
      <xdr:row>61</xdr:row>
      <xdr:rowOff>26670</xdr:rowOff>
    </xdr:to>
    <xdr:cxnSp macro="">
      <xdr:nvCxnSpPr>
        <xdr:cNvPr id="191" name="直線コネクタ 190"/>
        <xdr:cNvCxnSpPr/>
      </xdr:nvCxnSpPr>
      <xdr:spPr>
        <a:xfrm>
          <a:off x="1790700" y="10132060"/>
          <a:ext cx="7747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10160</xdr:rowOff>
    </xdr:from>
    <xdr:to>
      <xdr:col>6</xdr:col>
      <xdr:colOff>38100</xdr:colOff>
      <xdr:row>60</xdr:row>
      <xdr:rowOff>111760</xdr:rowOff>
    </xdr:to>
    <xdr:sp macro="" textlink="">
      <xdr:nvSpPr>
        <xdr:cNvPr id="192" name="楕円 191"/>
        <xdr:cNvSpPr/>
      </xdr:nvSpPr>
      <xdr:spPr>
        <a:xfrm>
          <a:off x="965200" y="100685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60960</xdr:rowOff>
    </xdr:from>
    <xdr:to>
      <xdr:col>10</xdr:col>
      <xdr:colOff>114300</xdr:colOff>
      <xdr:row>60</xdr:row>
      <xdr:rowOff>73660</xdr:rowOff>
    </xdr:to>
    <xdr:cxnSp macro="">
      <xdr:nvCxnSpPr>
        <xdr:cNvPr id="193" name="直線コネクタ 192"/>
        <xdr:cNvCxnSpPr/>
      </xdr:nvCxnSpPr>
      <xdr:spPr>
        <a:xfrm>
          <a:off x="1008380" y="1011936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170564" y="981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385704" y="978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611004" y="977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xdr:cNvSpPr txBox="1"/>
      </xdr:nvSpPr>
      <xdr:spPr>
        <a:xfrm>
          <a:off x="836304"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93997</xdr:rowOff>
    </xdr:from>
    <xdr:ext cx="405111" cy="259045"/>
    <xdr:sp macro="" textlink="">
      <xdr:nvSpPr>
        <xdr:cNvPr id="198" name="n_1mainValue【体育館・プール】&#10;有形固定資産減価償却率"/>
        <xdr:cNvSpPr txBox="1"/>
      </xdr:nvSpPr>
      <xdr:spPr>
        <a:xfrm>
          <a:off x="317056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68597</xdr:rowOff>
    </xdr:from>
    <xdr:ext cx="405111" cy="259045"/>
    <xdr:sp macro="" textlink="">
      <xdr:nvSpPr>
        <xdr:cNvPr id="199" name="n_2mainValue【体育館・プール】&#10;有形固定資産減価償却率"/>
        <xdr:cNvSpPr txBox="1"/>
      </xdr:nvSpPr>
      <xdr:spPr>
        <a:xfrm>
          <a:off x="238570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115587</xdr:rowOff>
    </xdr:from>
    <xdr:ext cx="405111" cy="259045"/>
    <xdr:sp macro="" textlink="">
      <xdr:nvSpPr>
        <xdr:cNvPr id="200" name="n_3mainValue【体育館・プール】&#10;有形固定資産減価償却率"/>
        <xdr:cNvSpPr txBox="1"/>
      </xdr:nvSpPr>
      <xdr:spPr>
        <a:xfrm>
          <a:off x="1611004" y="1017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201" name="n_4mainValue【体育館・プール】&#10;有形固定資産減価償却率"/>
        <xdr:cNvSpPr txBox="1"/>
      </xdr:nvSpPr>
      <xdr:spPr>
        <a:xfrm>
          <a:off x="83630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9219565" y="927925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9258300" y="905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9154160" y="9279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xdr:cNvSpPr txBox="1"/>
      </xdr:nvSpPr>
      <xdr:spPr>
        <a:xfrm>
          <a:off x="9258300" y="10427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9192260" y="10449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844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7670800" y="10451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68732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09854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147320</xdr:rowOff>
    </xdr:from>
    <xdr:to>
      <xdr:col>55</xdr:col>
      <xdr:colOff>50800</xdr:colOff>
      <xdr:row>61</xdr:row>
      <xdr:rowOff>77470</xdr:rowOff>
    </xdr:to>
    <xdr:sp macro="" textlink="">
      <xdr:nvSpPr>
        <xdr:cNvPr id="241" name="楕円 240"/>
        <xdr:cNvSpPr/>
      </xdr:nvSpPr>
      <xdr:spPr>
        <a:xfrm>
          <a:off x="9192260" y="10205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170197</xdr:rowOff>
    </xdr:from>
    <xdr:ext cx="469744" cy="259045"/>
    <xdr:sp macro="" textlink="">
      <xdr:nvSpPr>
        <xdr:cNvPr id="242" name="【体育館・プール】&#10;一人当たり面積該当値テキスト"/>
        <xdr:cNvSpPr txBox="1"/>
      </xdr:nvSpPr>
      <xdr:spPr>
        <a:xfrm>
          <a:off x="9258300"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154940</xdr:rowOff>
    </xdr:from>
    <xdr:to>
      <xdr:col>50</xdr:col>
      <xdr:colOff>165100</xdr:colOff>
      <xdr:row>61</xdr:row>
      <xdr:rowOff>85090</xdr:rowOff>
    </xdr:to>
    <xdr:sp macro="" textlink="">
      <xdr:nvSpPr>
        <xdr:cNvPr id="243" name="楕円 242"/>
        <xdr:cNvSpPr/>
      </xdr:nvSpPr>
      <xdr:spPr>
        <a:xfrm>
          <a:off x="8445500" y="10213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26670</xdr:rowOff>
    </xdr:from>
    <xdr:to>
      <xdr:col>55</xdr:col>
      <xdr:colOff>0</xdr:colOff>
      <xdr:row>61</xdr:row>
      <xdr:rowOff>34290</xdr:rowOff>
    </xdr:to>
    <xdr:cxnSp macro="">
      <xdr:nvCxnSpPr>
        <xdr:cNvPr id="244" name="直線コネクタ 243"/>
        <xdr:cNvCxnSpPr/>
      </xdr:nvCxnSpPr>
      <xdr:spPr>
        <a:xfrm flipV="1">
          <a:off x="8496300" y="1025271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160655</xdr:rowOff>
    </xdr:from>
    <xdr:to>
      <xdr:col>46</xdr:col>
      <xdr:colOff>38100</xdr:colOff>
      <xdr:row>61</xdr:row>
      <xdr:rowOff>90805</xdr:rowOff>
    </xdr:to>
    <xdr:sp macro="" textlink="">
      <xdr:nvSpPr>
        <xdr:cNvPr id="245" name="楕円 244"/>
        <xdr:cNvSpPr/>
      </xdr:nvSpPr>
      <xdr:spPr>
        <a:xfrm>
          <a:off x="7670800" y="10219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34290</xdr:rowOff>
    </xdr:from>
    <xdr:to>
      <xdr:col>50</xdr:col>
      <xdr:colOff>114300</xdr:colOff>
      <xdr:row>61</xdr:row>
      <xdr:rowOff>40005</xdr:rowOff>
    </xdr:to>
    <xdr:cxnSp macro="">
      <xdr:nvCxnSpPr>
        <xdr:cNvPr id="246" name="直線コネクタ 245"/>
        <xdr:cNvCxnSpPr/>
      </xdr:nvCxnSpPr>
      <xdr:spPr>
        <a:xfrm flipV="1">
          <a:off x="7713980" y="1026033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170180</xdr:rowOff>
    </xdr:from>
    <xdr:to>
      <xdr:col>41</xdr:col>
      <xdr:colOff>101600</xdr:colOff>
      <xdr:row>60</xdr:row>
      <xdr:rowOff>100330</xdr:rowOff>
    </xdr:to>
    <xdr:sp macro="" textlink="">
      <xdr:nvSpPr>
        <xdr:cNvPr id="247" name="楕円 246"/>
        <xdr:cNvSpPr/>
      </xdr:nvSpPr>
      <xdr:spPr>
        <a:xfrm>
          <a:off x="687324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49530</xdr:rowOff>
    </xdr:from>
    <xdr:to>
      <xdr:col>45</xdr:col>
      <xdr:colOff>177800</xdr:colOff>
      <xdr:row>61</xdr:row>
      <xdr:rowOff>40005</xdr:rowOff>
    </xdr:to>
    <xdr:cxnSp macro="">
      <xdr:nvCxnSpPr>
        <xdr:cNvPr id="248" name="直線コネクタ 247"/>
        <xdr:cNvCxnSpPr/>
      </xdr:nvCxnSpPr>
      <xdr:spPr>
        <a:xfrm>
          <a:off x="6924040" y="10107930"/>
          <a:ext cx="78994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8255</xdr:rowOff>
    </xdr:from>
    <xdr:to>
      <xdr:col>36</xdr:col>
      <xdr:colOff>165100</xdr:colOff>
      <xdr:row>60</xdr:row>
      <xdr:rowOff>109855</xdr:rowOff>
    </xdr:to>
    <xdr:sp macro="" textlink="">
      <xdr:nvSpPr>
        <xdr:cNvPr id="249" name="楕円 248"/>
        <xdr:cNvSpPr/>
      </xdr:nvSpPr>
      <xdr:spPr>
        <a:xfrm>
          <a:off x="609854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49530</xdr:rowOff>
    </xdr:from>
    <xdr:to>
      <xdr:col>41</xdr:col>
      <xdr:colOff>50800</xdr:colOff>
      <xdr:row>60</xdr:row>
      <xdr:rowOff>59055</xdr:rowOff>
    </xdr:to>
    <xdr:cxnSp macro="">
      <xdr:nvCxnSpPr>
        <xdr:cNvPr id="250" name="直線コネクタ 249"/>
        <xdr:cNvCxnSpPr/>
      </xdr:nvCxnSpPr>
      <xdr:spPr>
        <a:xfrm flipV="1">
          <a:off x="6149340" y="10107930"/>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xdr:cNvSpPr txBox="1"/>
      </xdr:nvSpPr>
      <xdr:spPr>
        <a:xfrm>
          <a:off x="827158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xdr:cNvSpPr txBox="1"/>
      </xdr:nvSpPr>
      <xdr:spPr>
        <a:xfrm>
          <a:off x="750958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xdr:cNvSpPr txBox="1"/>
      </xdr:nvSpPr>
      <xdr:spPr>
        <a:xfrm>
          <a:off x="67120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xdr:cNvSpPr txBox="1"/>
      </xdr:nvSpPr>
      <xdr:spPr>
        <a:xfrm>
          <a:off x="59373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101617</xdr:rowOff>
    </xdr:from>
    <xdr:ext cx="469744" cy="259045"/>
    <xdr:sp macro="" textlink="">
      <xdr:nvSpPr>
        <xdr:cNvPr id="255" name="n_1mainValue【体育館・プール】&#10;一人当たり面積"/>
        <xdr:cNvSpPr txBox="1"/>
      </xdr:nvSpPr>
      <xdr:spPr>
        <a:xfrm>
          <a:off x="8271587"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107332</xdr:rowOff>
    </xdr:from>
    <xdr:ext cx="469744" cy="259045"/>
    <xdr:sp macro="" textlink="">
      <xdr:nvSpPr>
        <xdr:cNvPr id="256" name="n_2mainValue【体育館・プール】&#10;一人当たり面積"/>
        <xdr:cNvSpPr txBox="1"/>
      </xdr:nvSpPr>
      <xdr:spPr>
        <a:xfrm>
          <a:off x="7509587" y="999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116857</xdr:rowOff>
    </xdr:from>
    <xdr:ext cx="469744" cy="259045"/>
    <xdr:sp macro="" textlink="">
      <xdr:nvSpPr>
        <xdr:cNvPr id="257" name="n_3mainValue【体育館・プール】&#10;一人当たり面積"/>
        <xdr:cNvSpPr txBox="1"/>
      </xdr:nvSpPr>
      <xdr:spPr>
        <a:xfrm>
          <a:off x="67120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126382</xdr:rowOff>
    </xdr:from>
    <xdr:ext cx="469744" cy="259045"/>
    <xdr:sp macro="" textlink="">
      <xdr:nvSpPr>
        <xdr:cNvPr id="258" name="n_4mainValue【体育館・プール】&#10;一人当たり面積"/>
        <xdr:cNvSpPr txBox="1"/>
      </xdr:nvSpPr>
      <xdr:spPr>
        <a:xfrm>
          <a:off x="5937327" y="984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086225" y="130835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124960" y="1286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020820" y="13083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xdr:cNvSpPr txBox="1"/>
      </xdr:nvSpPr>
      <xdr:spPr>
        <a:xfrm>
          <a:off x="4124960" y="13549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03606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312160" y="13659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514600" y="13573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739900" y="1357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965200" y="13596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132080</xdr:rowOff>
    </xdr:from>
    <xdr:to>
      <xdr:col>24</xdr:col>
      <xdr:colOff>114300</xdr:colOff>
      <xdr:row>84</xdr:row>
      <xdr:rowOff>62230</xdr:rowOff>
    </xdr:to>
    <xdr:sp macro="" textlink="">
      <xdr:nvSpPr>
        <xdr:cNvPr id="299" name="楕円 298"/>
        <xdr:cNvSpPr/>
      </xdr:nvSpPr>
      <xdr:spPr>
        <a:xfrm>
          <a:off x="4036060" y="14046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110507</xdr:rowOff>
    </xdr:from>
    <xdr:ext cx="405111" cy="259045"/>
    <xdr:sp macro="" textlink="">
      <xdr:nvSpPr>
        <xdr:cNvPr id="300" name="【福祉施設】&#10;有形固定資産減価償却率該当値テキスト"/>
        <xdr:cNvSpPr txBox="1"/>
      </xdr:nvSpPr>
      <xdr:spPr>
        <a:xfrm>
          <a:off x="412496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301" name="楕円 300"/>
        <xdr:cNvSpPr/>
      </xdr:nvSpPr>
      <xdr:spPr>
        <a:xfrm>
          <a:off x="3312160" y="140138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150495</xdr:rowOff>
    </xdr:from>
    <xdr:to>
      <xdr:col>24</xdr:col>
      <xdr:colOff>63500</xdr:colOff>
      <xdr:row>84</xdr:row>
      <xdr:rowOff>11430</xdr:rowOff>
    </xdr:to>
    <xdr:cxnSp macro="">
      <xdr:nvCxnSpPr>
        <xdr:cNvPr id="302" name="直線コネクタ 301"/>
        <xdr:cNvCxnSpPr/>
      </xdr:nvCxnSpPr>
      <xdr:spPr>
        <a:xfrm>
          <a:off x="3355340" y="1406461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303" name="楕円 302"/>
        <xdr:cNvSpPr/>
      </xdr:nvSpPr>
      <xdr:spPr>
        <a:xfrm>
          <a:off x="25146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114300</xdr:rowOff>
    </xdr:from>
    <xdr:to>
      <xdr:col>19</xdr:col>
      <xdr:colOff>177800</xdr:colOff>
      <xdr:row>83</xdr:row>
      <xdr:rowOff>150495</xdr:rowOff>
    </xdr:to>
    <xdr:cxnSp macro="">
      <xdr:nvCxnSpPr>
        <xdr:cNvPr id="304" name="直線コネクタ 303"/>
        <xdr:cNvCxnSpPr/>
      </xdr:nvCxnSpPr>
      <xdr:spPr>
        <a:xfrm>
          <a:off x="2565400" y="1402842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97789</xdr:rowOff>
    </xdr:from>
    <xdr:to>
      <xdr:col>10</xdr:col>
      <xdr:colOff>165100</xdr:colOff>
      <xdr:row>83</xdr:row>
      <xdr:rowOff>27939</xdr:rowOff>
    </xdr:to>
    <xdr:sp macro="" textlink="">
      <xdr:nvSpPr>
        <xdr:cNvPr id="305" name="楕円 304"/>
        <xdr:cNvSpPr/>
      </xdr:nvSpPr>
      <xdr:spPr>
        <a:xfrm>
          <a:off x="1739900" y="13844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148589</xdr:rowOff>
    </xdr:from>
    <xdr:to>
      <xdr:col>15</xdr:col>
      <xdr:colOff>50800</xdr:colOff>
      <xdr:row>83</xdr:row>
      <xdr:rowOff>114300</xdr:rowOff>
    </xdr:to>
    <xdr:cxnSp macro="">
      <xdr:nvCxnSpPr>
        <xdr:cNvPr id="306" name="直線コネクタ 305"/>
        <xdr:cNvCxnSpPr/>
      </xdr:nvCxnSpPr>
      <xdr:spPr>
        <a:xfrm>
          <a:off x="1790700" y="13895069"/>
          <a:ext cx="77470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xdr:rowOff>
    </xdr:from>
    <xdr:to>
      <xdr:col>6</xdr:col>
      <xdr:colOff>38100</xdr:colOff>
      <xdr:row>82</xdr:row>
      <xdr:rowOff>106045</xdr:rowOff>
    </xdr:to>
    <xdr:sp macro="" textlink="">
      <xdr:nvSpPr>
        <xdr:cNvPr id="307" name="楕円 306"/>
        <xdr:cNvSpPr/>
      </xdr:nvSpPr>
      <xdr:spPr>
        <a:xfrm>
          <a:off x="965200" y="13750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55245</xdr:rowOff>
    </xdr:from>
    <xdr:to>
      <xdr:col>10</xdr:col>
      <xdr:colOff>114300</xdr:colOff>
      <xdr:row>82</xdr:row>
      <xdr:rowOff>148589</xdr:rowOff>
    </xdr:to>
    <xdr:cxnSp macro="">
      <xdr:nvCxnSpPr>
        <xdr:cNvPr id="308" name="直線コネクタ 307"/>
        <xdr:cNvCxnSpPr/>
      </xdr:nvCxnSpPr>
      <xdr:spPr>
        <a:xfrm>
          <a:off x="1008380" y="13801725"/>
          <a:ext cx="78232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xdr:cNvSpPr txBox="1"/>
      </xdr:nvSpPr>
      <xdr:spPr>
        <a:xfrm>
          <a:off x="317056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xdr:cNvSpPr txBox="1"/>
      </xdr:nvSpPr>
      <xdr:spPr>
        <a:xfrm>
          <a:off x="2385704" y="1335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xdr:cNvSpPr txBox="1"/>
      </xdr:nvSpPr>
      <xdr:spPr>
        <a:xfrm>
          <a:off x="161100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xdr:cNvSpPr txBox="1"/>
      </xdr:nvSpPr>
      <xdr:spPr>
        <a:xfrm>
          <a:off x="836304" y="1337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313" name="n_1mainValue【福祉施設】&#10;有形固定資産減価償却率"/>
        <xdr:cNvSpPr txBox="1"/>
      </xdr:nvSpPr>
      <xdr:spPr>
        <a:xfrm>
          <a:off x="317056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314" name="n_2mainValue【福祉施設】&#10;有形固定資産減価償却率"/>
        <xdr:cNvSpPr txBox="1"/>
      </xdr:nvSpPr>
      <xdr:spPr>
        <a:xfrm>
          <a:off x="238570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19066</xdr:rowOff>
    </xdr:from>
    <xdr:ext cx="405111" cy="259045"/>
    <xdr:sp macro="" textlink="">
      <xdr:nvSpPr>
        <xdr:cNvPr id="315" name="n_3mainValue【福祉施設】&#10;有形固定資産減価償却率"/>
        <xdr:cNvSpPr txBox="1"/>
      </xdr:nvSpPr>
      <xdr:spPr>
        <a:xfrm>
          <a:off x="1611004" y="13933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97172</xdr:rowOff>
    </xdr:from>
    <xdr:ext cx="405111" cy="259045"/>
    <xdr:sp macro="" textlink="">
      <xdr:nvSpPr>
        <xdr:cNvPr id="316" name="n_4mainValue【福祉施設】&#10;有形固定資産減価償却率"/>
        <xdr:cNvSpPr txBox="1"/>
      </xdr:nvSpPr>
      <xdr:spPr>
        <a:xfrm>
          <a:off x="83630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xdr:cNvCxnSpPr/>
      </xdr:nvCxnSpPr>
      <xdr:spPr>
        <a:xfrm flipV="1">
          <a:off x="9219565" y="13322808"/>
          <a:ext cx="0" cy="11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xdr:cNvSpPr txBox="1"/>
      </xdr:nvSpPr>
      <xdr:spPr>
        <a:xfrm>
          <a:off x="9258300" y="1445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xdr:cNvCxnSpPr/>
      </xdr:nvCxnSpPr>
      <xdr:spPr>
        <a:xfrm>
          <a:off x="9154160" y="14452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xdr:cNvSpPr txBox="1"/>
      </xdr:nvSpPr>
      <xdr:spPr>
        <a:xfrm>
          <a:off x="9258300" y="131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xdr:cNvCxnSpPr/>
      </xdr:nvCxnSpPr>
      <xdr:spPr>
        <a:xfrm>
          <a:off x="9154160" y="13322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43" name="【福祉施設】&#10;一人当たり面積平均値テキスト"/>
        <xdr:cNvSpPr txBox="1"/>
      </xdr:nvSpPr>
      <xdr:spPr>
        <a:xfrm>
          <a:off x="9258300" y="14184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xdr:cNvSpPr/>
      </xdr:nvSpPr>
      <xdr:spPr>
        <a:xfrm>
          <a:off x="9192260" y="142062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xdr:cNvSpPr/>
      </xdr:nvSpPr>
      <xdr:spPr>
        <a:xfrm>
          <a:off x="8445500" y="142062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xdr:cNvSpPr/>
      </xdr:nvSpPr>
      <xdr:spPr>
        <a:xfrm>
          <a:off x="7670800" y="141947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xdr:cNvSpPr/>
      </xdr:nvSpPr>
      <xdr:spPr>
        <a:xfrm>
          <a:off x="6873240" y="14185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xdr:cNvSpPr/>
      </xdr:nvSpPr>
      <xdr:spPr>
        <a:xfrm>
          <a:off x="6098540" y="14226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26163</xdr:rowOff>
    </xdr:from>
    <xdr:to>
      <xdr:col>55</xdr:col>
      <xdr:colOff>50800</xdr:colOff>
      <xdr:row>83</xdr:row>
      <xdr:rowOff>127763</xdr:rowOff>
    </xdr:to>
    <xdr:sp macro="" textlink="">
      <xdr:nvSpPr>
        <xdr:cNvPr id="354" name="楕円 353"/>
        <xdr:cNvSpPr/>
      </xdr:nvSpPr>
      <xdr:spPr>
        <a:xfrm>
          <a:off x="9192260" y="139402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49040</xdr:rowOff>
    </xdr:from>
    <xdr:ext cx="469744" cy="259045"/>
    <xdr:sp macro="" textlink="">
      <xdr:nvSpPr>
        <xdr:cNvPr id="355" name="【福祉施設】&#10;一人当たり面積該当値テキスト"/>
        <xdr:cNvSpPr txBox="1"/>
      </xdr:nvSpPr>
      <xdr:spPr>
        <a:xfrm>
          <a:off x="9258300" y="1379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33020</xdr:rowOff>
    </xdr:from>
    <xdr:to>
      <xdr:col>50</xdr:col>
      <xdr:colOff>165100</xdr:colOff>
      <xdr:row>83</xdr:row>
      <xdr:rowOff>134620</xdr:rowOff>
    </xdr:to>
    <xdr:sp macro="" textlink="">
      <xdr:nvSpPr>
        <xdr:cNvPr id="356" name="楕円 355"/>
        <xdr:cNvSpPr/>
      </xdr:nvSpPr>
      <xdr:spPr>
        <a:xfrm>
          <a:off x="844550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76963</xdr:rowOff>
    </xdr:from>
    <xdr:to>
      <xdr:col>55</xdr:col>
      <xdr:colOff>0</xdr:colOff>
      <xdr:row>83</xdr:row>
      <xdr:rowOff>83820</xdr:rowOff>
    </xdr:to>
    <xdr:cxnSp macro="">
      <xdr:nvCxnSpPr>
        <xdr:cNvPr id="357" name="直線コネクタ 356"/>
        <xdr:cNvCxnSpPr/>
      </xdr:nvCxnSpPr>
      <xdr:spPr>
        <a:xfrm flipV="1">
          <a:off x="8496300" y="13991083"/>
          <a:ext cx="7239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37592</xdr:rowOff>
    </xdr:from>
    <xdr:to>
      <xdr:col>46</xdr:col>
      <xdr:colOff>38100</xdr:colOff>
      <xdr:row>83</xdr:row>
      <xdr:rowOff>139192</xdr:rowOff>
    </xdr:to>
    <xdr:sp macro="" textlink="">
      <xdr:nvSpPr>
        <xdr:cNvPr id="358" name="楕円 357"/>
        <xdr:cNvSpPr/>
      </xdr:nvSpPr>
      <xdr:spPr>
        <a:xfrm>
          <a:off x="7670800" y="139517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83820</xdr:rowOff>
    </xdr:from>
    <xdr:to>
      <xdr:col>50</xdr:col>
      <xdr:colOff>114300</xdr:colOff>
      <xdr:row>83</xdr:row>
      <xdr:rowOff>88392</xdr:rowOff>
    </xdr:to>
    <xdr:cxnSp macro="">
      <xdr:nvCxnSpPr>
        <xdr:cNvPr id="359" name="直線コネクタ 358"/>
        <xdr:cNvCxnSpPr/>
      </xdr:nvCxnSpPr>
      <xdr:spPr>
        <a:xfrm flipV="1">
          <a:off x="7713980" y="13997940"/>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42163</xdr:rowOff>
    </xdr:from>
    <xdr:to>
      <xdr:col>41</xdr:col>
      <xdr:colOff>101600</xdr:colOff>
      <xdr:row>83</xdr:row>
      <xdr:rowOff>143763</xdr:rowOff>
    </xdr:to>
    <xdr:sp macro="" textlink="">
      <xdr:nvSpPr>
        <xdr:cNvPr id="360" name="楕円 359"/>
        <xdr:cNvSpPr/>
      </xdr:nvSpPr>
      <xdr:spPr>
        <a:xfrm>
          <a:off x="6873240" y="1395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88392</xdr:rowOff>
    </xdr:from>
    <xdr:to>
      <xdr:col>45</xdr:col>
      <xdr:colOff>177800</xdr:colOff>
      <xdr:row>83</xdr:row>
      <xdr:rowOff>92963</xdr:rowOff>
    </xdr:to>
    <xdr:cxnSp macro="">
      <xdr:nvCxnSpPr>
        <xdr:cNvPr id="361" name="直線コネクタ 360"/>
        <xdr:cNvCxnSpPr/>
      </xdr:nvCxnSpPr>
      <xdr:spPr>
        <a:xfrm flipV="1">
          <a:off x="6924040" y="14002512"/>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140463</xdr:rowOff>
    </xdr:from>
    <xdr:to>
      <xdr:col>36</xdr:col>
      <xdr:colOff>165100</xdr:colOff>
      <xdr:row>84</xdr:row>
      <xdr:rowOff>70613</xdr:rowOff>
    </xdr:to>
    <xdr:sp macro="" textlink="">
      <xdr:nvSpPr>
        <xdr:cNvPr id="362" name="楕円 361"/>
        <xdr:cNvSpPr/>
      </xdr:nvSpPr>
      <xdr:spPr>
        <a:xfrm>
          <a:off x="6098540" y="14054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92963</xdr:rowOff>
    </xdr:from>
    <xdr:to>
      <xdr:col>41</xdr:col>
      <xdr:colOff>50800</xdr:colOff>
      <xdr:row>84</xdr:row>
      <xdr:rowOff>19813</xdr:rowOff>
    </xdr:to>
    <xdr:cxnSp macro="">
      <xdr:nvCxnSpPr>
        <xdr:cNvPr id="363" name="直線コネクタ 362"/>
        <xdr:cNvCxnSpPr/>
      </xdr:nvCxnSpPr>
      <xdr:spPr>
        <a:xfrm flipV="1">
          <a:off x="6149340" y="14007083"/>
          <a:ext cx="774700" cy="9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64" name="n_1aveValue【福祉施設】&#10;一人当たり面積"/>
        <xdr:cNvSpPr txBox="1"/>
      </xdr:nvSpPr>
      <xdr:spPr>
        <a:xfrm>
          <a:off x="8271587"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65" name="n_2aveValue【福祉施設】&#10;一人当たり面積"/>
        <xdr:cNvSpPr txBox="1"/>
      </xdr:nvSpPr>
      <xdr:spPr>
        <a:xfrm>
          <a:off x="750958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66" name="n_3aveValue【福祉施設】&#10;一人当たり面積"/>
        <xdr:cNvSpPr txBox="1"/>
      </xdr:nvSpPr>
      <xdr:spPr>
        <a:xfrm>
          <a:off x="6712027" y="1427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67" name="n_4aveValue【福祉施設】&#10;一人当たり面積"/>
        <xdr:cNvSpPr txBox="1"/>
      </xdr:nvSpPr>
      <xdr:spPr>
        <a:xfrm>
          <a:off x="5937327" y="1431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151147</xdr:rowOff>
    </xdr:from>
    <xdr:ext cx="469744" cy="259045"/>
    <xdr:sp macro="" textlink="">
      <xdr:nvSpPr>
        <xdr:cNvPr id="368" name="n_1mainValue【福祉施設】&#10;一人当たり面積"/>
        <xdr:cNvSpPr txBox="1"/>
      </xdr:nvSpPr>
      <xdr:spPr>
        <a:xfrm>
          <a:off x="8271587" y="1372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155719</xdr:rowOff>
    </xdr:from>
    <xdr:ext cx="469744" cy="259045"/>
    <xdr:sp macro="" textlink="">
      <xdr:nvSpPr>
        <xdr:cNvPr id="369" name="n_2mainValue【福祉施設】&#10;一人当たり面積"/>
        <xdr:cNvSpPr txBox="1"/>
      </xdr:nvSpPr>
      <xdr:spPr>
        <a:xfrm>
          <a:off x="750958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160290</xdr:rowOff>
    </xdr:from>
    <xdr:ext cx="469744" cy="259045"/>
    <xdr:sp macro="" textlink="">
      <xdr:nvSpPr>
        <xdr:cNvPr id="370" name="n_3mainValue【福祉施設】&#10;一人当たり面積"/>
        <xdr:cNvSpPr txBox="1"/>
      </xdr:nvSpPr>
      <xdr:spPr>
        <a:xfrm>
          <a:off x="6712027" y="1373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87140</xdr:rowOff>
    </xdr:from>
    <xdr:ext cx="469744" cy="259045"/>
    <xdr:sp macro="" textlink="">
      <xdr:nvSpPr>
        <xdr:cNvPr id="371" name="n_4mainValue【福祉施設】&#10;一人当たり面積"/>
        <xdr:cNvSpPr txBox="1"/>
      </xdr:nvSpPr>
      <xdr:spPr>
        <a:xfrm>
          <a:off x="5937327" y="138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xdr:cNvCxnSpPr/>
      </xdr:nvCxnSpPr>
      <xdr:spPr>
        <a:xfrm flipV="1">
          <a:off x="4086225" y="16744405"/>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xdr:cNvSpPr txBox="1"/>
      </xdr:nvSpPr>
      <xdr:spPr>
        <a:xfrm>
          <a:off x="4124960" y="16523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xdr:cNvCxnSpPr/>
      </xdr:nvCxnSpPr>
      <xdr:spPr>
        <a:xfrm>
          <a:off x="4020820" y="16744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02" name="【市民会館】&#10;有形固定資産減価償却率平均値テキスト"/>
        <xdr:cNvSpPr txBox="1"/>
      </xdr:nvSpPr>
      <xdr:spPr>
        <a:xfrm>
          <a:off x="4124960" y="17388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xdr:cNvSpPr/>
      </xdr:nvSpPr>
      <xdr:spPr>
        <a:xfrm>
          <a:off x="403606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xdr:cNvSpPr/>
      </xdr:nvSpPr>
      <xdr:spPr>
        <a:xfrm>
          <a:off x="3312160" y="17497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xdr:cNvSpPr/>
      </xdr:nvSpPr>
      <xdr:spPr>
        <a:xfrm>
          <a:off x="2514600" y="1750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xdr:cNvSpPr/>
      </xdr:nvSpPr>
      <xdr:spPr>
        <a:xfrm>
          <a:off x="173990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xdr:cNvSpPr/>
      </xdr:nvSpPr>
      <xdr:spPr>
        <a:xfrm>
          <a:off x="965200" y="17486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13" name="楕円 412"/>
        <xdr:cNvSpPr/>
      </xdr:nvSpPr>
      <xdr:spPr>
        <a:xfrm>
          <a:off x="403606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14" name="【市民会館】&#10;有形固定資産減価償却率該当値テキスト"/>
        <xdr:cNvSpPr txBox="1"/>
      </xdr:nvSpPr>
      <xdr:spPr>
        <a:xfrm>
          <a:off x="4124960" y="181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15" name="楕円 414"/>
        <xdr:cNvSpPr/>
      </xdr:nvSpPr>
      <xdr:spPr>
        <a:xfrm>
          <a:off x="3312160" y="182611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16" name="直線コネクタ 415"/>
        <xdr:cNvCxnSpPr/>
      </xdr:nvCxnSpPr>
      <xdr:spPr>
        <a:xfrm>
          <a:off x="3355340" y="1830813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17" name="楕円 416"/>
        <xdr:cNvSpPr/>
      </xdr:nvSpPr>
      <xdr:spPr>
        <a:xfrm>
          <a:off x="251460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18" name="直線コネクタ 417"/>
        <xdr:cNvCxnSpPr/>
      </xdr:nvCxnSpPr>
      <xdr:spPr>
        <a:xfrm>
          <a:off x="2565400" y="1830813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118473</xdr:rowOff>
    </xdr:from>
    <xdr:to>
      <xdr:col>10</xdr:col>
      <xdr:colOff>165100</xdr:colOff>
      <xdr:row>109</xdr:row>
      <xdr:rowOff>48623</xdr:rowOff>
    </xdr:to>
    <xdr:sp macro="" textlink="">
      <xdr:nvSpPr>
        <xdr:cNvPr id="419" name="楕円 418"/>
        <xdr:cNvSpPr/>
      </xdr:nvSpPr>
      <xdr:spPr>
        <a:xfrm>
          <a:off x="1739900" y="18223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169273</xdr:rowOff>
    </xdr:from>
    <xdr:to>
      <xdr:col>15</xdr:col>
      <xdr:colOff>50800</xdr:colOff>
      <xdr:row>109</xdr:row>
      <xdr:rowOff>35379</xdr:rowOff>
    </xdr:to>
    <xdr:cxnSp macro="">
      <xdr:nvCxnSpPr>
        <xdr:cNvPr id="420" name="直線コネクタ 419"/>
        <xdr:cNvCxnSpPr/>
      </xdr:nvCxnSpPr>
      <xdr:spPr>
        <a:xfrm>
          <a:off x="1790700" y="18274393"/>
          <a:ext cx="7747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118473</xdr:rowOff>
    </xdr:from>
    <xdr:to>
      <xdr:col>6</xdr:col>
      <xdr:colOff>38100</xdr:colOff>
      <xdr:row>109</xdr:row>
      <xdr:rowOff>48623</xdr:rowOff>
    </xdr:to>
    <xdr:sp macro="" textlink="">
      <xdr:nvSpPr>
        <xdr:cNvPr id="421" name="楕円 420"/>
        <xdr:cNvSpPr/>
      </xdr:nvSpPr>
      <xdr:spPr>
        <a:xfrm>
          <a:off x="965200" y="182235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169273</xdr:rowOff>
    </xdr:from>
    <xdr:to>
      <xdr:col>10</xdr:col>
      <xdr:colOff>114300</xdr:colOff>
      <xdr:row>108</xdr:row>
      <xdr:rowOff>169273</xdr:rowOff>
    </xdr:to>
    <xdr:cxnSp macro="">
      <xdr:nvCxnSpPr>
        <xdr:cNvPr id="422" name="直線コネクタ 421"/>
        <xdr:cNvCxnSpPr/>
      </xdr:nvCxnSpPr>
      <xdr:spPr>
        <a:xfrm>
          <a:off x="1008380" y="1827439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23" name="n_1aveValue【市民会館】&#10;有形固定資産減価償却率"/>
        <xdr:cNvSpPr txBox="1"/>
      </xdr:nvSpPr>
      <xdr:spPr>
        <a:xfrm>
          <a:off x="3170564" y="172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24" name="n_2aveValue【市民会館】&#10;有形固定資産減価償却率"/>
        <xdr:cNvSpPr txBox="1"/>
      </xdr:nvSpPr>
      <xdr:spPr>
        <a:xfrm>
          <a:off x="2385704"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25" name="n_3aveValue【市民会館】&#10;有形固定資産減価償却率"/>
        <xdr:cNvSpPr txBox="1"/>
      </xdr:nvSpPr>
      <xdr:spPr>
        <a:xfrm>
          <a:off x="161100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26" name="n_4aveValue【市民会館】&#10;有形固定資産減価償却率"/>
        <xdr:cNvSpPr txBox="1"/>
      </xdr:nvSpPr>
      <xdr:spPr>
        <a:xfrm>
          <a:off x="83630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27" name="n_1mainValue【市民会館】&#10;有形固定資産減価償却率"/>
        <xdr:cNvSpPr txBox="1"/>
      </xdr:nvSpPr>
      <xdr:spPr>
        <a:xfrm>
          <a:off x="313824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28" name="n_2mainValue【市民会館】&#10;有形固定資産減価償却率"/>
        <xdr:cNvSpPr txBox="1"/>
      </xdr:nvSpPr>
      <xdr:spPr>
        <a:xfrm>
          <a:off x="235338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39750</xdr:rowOff>
    </xdr:from>
    <xdr:ext cx="405111" cy="259045"/>
    <xdr:sp macro="" textlink="">
      <xdr:nvSpPr>
        <xdr:cNvPr id="429" name="n_3mainValue【市民会館】&#10;有形固定資産減価償却率"/>
        <xdr:cNvSpPr txBox="1"/>
      </xdr:nvSpPr>
      <xdr:spPr>
        <a:xfrm>
          <a:off x="1611004" y="1831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39750</xdr:rowOff>
    </xdr:from>
    <xdr:ext cx="405111" cy="259045"/>
    <xdr:sp macro="" textlink="">
      <xdr:nvSpPr>
        <xdr:cNvPr id="430" name="n_4mainValue【市民会館】&#10;有形固定資産減価償却率"/>
        <xdr:cNvSpPr txBox="1"/>
      </xdr:nvSpPr>
      <xdr:spPr>
        <a:xfrm>
          <a:off x="836304" y="1831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2" name="テキスト ボックス 441"/>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4" name="テキスト ボックス 443"/>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6" name="テキスト ボックス 445"/>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8" name="テキスト ボックス 447"/>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52" name="直線コネクタ 451"/>
        <xdr:cNvCxnSpPr/>
      </xdr:nvCxnSpPr>
      <xdr:spPr>
        <a:xfrm flipV="1">
          <a:off x="9219565" y="16915637"/>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3" name="【市民会館】&#10;一人当たり面積最小値テキスト"/>
        <xdr:cNvSpPr txBox="1"/>
      </xdr:nvSpPr>
      <xdr:spPr>
        <a:xfrm>
          <a:off x="9258300" y="181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4" name="直線コネクタ 453"/>
        <xdr:cNvCxnSpPr/>
      </xdr:nvCxnSpPr>
      <xdr:spPr>
        <a:xfrm>
          <a:off x="9154160" y="1817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55" name="【市民会館】&#10;一人当たり面積最大値テキスト"/>
        <xdr:cNvSpPr txBox="1"/>
      </xdr:nvSpPr>
      <xdr:spPr>
        <a:xfrm>
          <a:off x="9258300" y="1669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6" name="直線コネクタ 455"/>
        <xdr:cNvCxnSpPr/>
      </xdr:nvCxnSpPr>
      <xdr:spPr>
        <a:xfrm>
          <a:off x="9154160" y="16915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7" name="【市民会館】&#10;一人当たり面積平均値テキスト"/>
        <xdr:cNvSpPr txBox="1"/>
      </xdr:nvSpPr>
      <xdr:spPr>
        <a:xfrm>
          <a:off x="9258300" y="1763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8" name="フローチャート: 判断 457"/>
        <xdr:cNvSpPr/>
      </xdr:nvSpPr>
      <xdr:spPr>
        <a:xfrm>
          <a:off x="9192260" y="177792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9" name="フローチャート: 判断 458"/>
        <xdr:cNvSpPr/>
      </xdr:nvSpPr>
      <xdr:spPr>
        <a:xfrm>
          <a:off x="8445500" y="1779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0" name="フローチャート: 判断 459"/>
        <xdr:cNvSpPr/>
      </xdr:nvSpPr>
      <xdr:spPr>
        <a:xfrm>
          <a:off x="7670800" y="178089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61" name="フローチャート: 判断 460"/>
        <xdr:cNvSpPr/>
      </xdr:nvSpPr>
      <xdr:spPr>
        <a:xfrm>
          <a:off x="6873240" y="178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62" name="フローチャート: 判断 461"/>
        <xdr:cNvSpPr/>
      </xdr:nvSpPr>
      <xdr:spPr>
        <a:xfrm>
          <a:off x="60985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468" name="楕円 467"/>
        <xdr:cNvSpPr/>
      </xdr:nvSpPr>
      <xdr:spPr>
        <a:xfrm>
          <a:off x="9192260" y="17818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469" name="【市民会館】&#10;一人当たり面積該当値テキスト"/>
        <xdr:cNvSpPr txBox="1"/>
      </xdr:nvSpPr>
      <xdr:spPr>
        <a:xfrm>
          <a:off x="9258300"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55118</xdr:rowOff>
    </xdr:from>
    <xdr:to>
      <xdr:col>50</xdr:col>
      <xdr:colOff>165100</xdr:colOff>
      <xdr:row>106</xdr:row>
      <xdr:rowOff>156718</xdr:rowOff>
    </xdr:to>
    <xdr:sp macro="" textlink="">
      <xdr:nvSpPr>
        <xdr:cNvPr id="470" name="楕円 469"/>
        <xdr:cNvSpPr/>
      </xdr:nvSpPr>
      <xdr:spPr>
        <a:xfrm>
          <a:off x="8445500" y="178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105918</xdr:rowOff>
    </xdr:to>
    <xdr:cxnSp macro="">
      <xdr:nvCxnSpPr>
        <xdr:cNvPr id="471" name="直線コネクタ 470"/>
        <xdr:cNvCxnSpPr/>
      </xdr:nvCxnSpPr>
      <xdr:spPr>
        <a:xfrm flipV="1">
          <a:off x="8496300" y="17868901"/>
          <a:ext cx="7239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72" name="楕円 471"/>
        <xdr:cNvSpPr/>
      </xdr:nvSpPr>
      <xdr:spPr>
        <a:xfrm>
          <a:off x="7670800" y="178272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105918</xdr:rowOff>
    </xdr:from>
    <xdr:to>
      <xdr:col>50</xdr:col>
      <xdr:colOff>114300</xdr:colOff>
      <xdr:row>106</xdr:row>
      <xdr:rowOff>108204</xdr:rowOff>
    </xdr:to>
    <xdr:cxnSp macro="">
      <xdr:nvCxnSpPr>
        <xdr:cNvPr id="473" name="直線コネクタ 472"/>
        <xdr:cNvCxnSpPr/>
      </xdr:nvCxnSpPr>
      <xdr:spPr>
        <a:xfrm flipV="1">
          <a:off x="7713980" y="17875758"/>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59689</xdr:rowOff>
    </xdr:from>
    <xdr:to>
      <xdr:col>41</xdr:col>
      <xdr:colOff>101600</xdr:colOff>
      <xdr:row>106</xdr:row>
      <xdr:rowOff>161289</xdr:rowOff>
    </xdr:to>
    <xdr:sp macro="" textlink="">
      <xdr:nvSpPr>
        <xdr:cNvPr id="474" name="楕円 473"/>
        <xdr:cNvSpPr/>
      </xdr:nvSpPr>
      <xdr:spPr>
        <a:xfrm>
          <a:off x="6873240" y="17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108204</xdr:rowOff>
    </xdr:from>
    <xdr:to>
      <xdr:col>45</xdr:col>
      <xdr:colOff>177800</xdr:colOff>
      <xdr:row>106</xdr:row>
      <xdr:rowOff>110489</xdr:rowOff>
    </xdr:to>
    <xdr:cxnSp macro="">
      <xdr:nvCxnSpPr>
        <xdr:cNvPr id="475" name="直線コネクタ 474"/>
        <xdr:cNvCxnSpPr/>
      </xdr:nvCxnSpPr>
      <xdr:spPr>
        <a:xfrm flipV="1">
          <a:off x="6924040" y="17878044"/>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64263</xdr:rowOff>
    </xdr:from>
    <xdr:to>
      <xdr:col>36</xdr:col>
      <xdr:colOff>165100</xdr:colOff>
      <xdr:row>106</xdr:row>
      <xdr:rowOff>165863</xdr:rowOff>
    </xdr:to>
    <xdr:sp macro="" textlink="">
      <xdr:nvSpPr>
        <xdr:cNvPr id="476" name="楕円 475"/>
        <xdr:cNvSpPr/>
      </xdr:nvSpPr>
      <xdr:spPr>
        <a:xfrm>
          <a:off x="6098540" y="178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110489</xdr:rowOff>
    </xdr:from>
    <xdr:to>
      <xdr:col>41</xdr:col>
      <xdr:colOff>50800</xdr:colOff>
      <xdr:row>106</xdr:row>
      <xdr:rowOff>115063</xdr:rowOff>
    </xdr:to>
    <xdr:cxnSp macro="">
      <xdr:nvCxnSpPr>
        <xdr:cNvPr id="477" name="直線コネクタ 476"/>
        <xdr:cNvCxnSpPr/>
      </xdr:nvCxnSpPr>
      <xdr:spPr>
        <a:xfrm flipV="1">
          <a:off x="6149340" y="17880329"/>
          <a:ext cx="7747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78" name="n_1aveValue【市民会館】&#10;一人当たり面積"/>
        <xdr:cNvSpPr txBox="1"/>
      </xdr:nvSpPr>
      <xdr:spPr>
        <a:xfrm>
          <a:off x="8271587" y="1757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79" name="n_2aveValue【市民会館】&#10;一人当たり面積"/>
        <xdr:cNvSpPr txBox="1"/>
      </xdr:nvSpPr>
      <xdr:spPr>
        <a:xfrm>
          <a:off x="7509587" y="175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80" name="n_3aveValue【市民会館】&#10;一人当たり面積"/>
        <xdr:cNvSpPr txBox="1"/>
      </xdr:nvSpPr>
      <xdr:spPr>
        <a:xfrm>
          <a:off x="6712027" y="175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81" name="n_4aveValue【市民会館】&#10;一人当たり面積"/>
        <xdr:cNvSpPr txBox="1"/>
      </xdr:nvSpPr>
      <xdr:spPr>
        <a:xfrm>
          <a:off x="5937327" y="1758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147845</xdr:rowOff>
    </xdr:from>
    <xdr:ext cx="469744" cy="259045"/>
    <xdr:sp macro="" textlink="">
      <xdr:nvSpPr>
        <xdr:cNvPr id="482" name="n_1mainValue【市民会館】&#10;一人当たり面積"/>
        <xdr:cNvSpPr txBox="1"/>
      </xdr:nvSpPr>
      <xdr:spPr>
        <a:xfrm>
          <a:off x="8271587" y="179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483" name="n_2mainValue【市民会館】&#10;一人当たり面積"/>
        <xdr:cNvSpPr txBox="1"/>
      </xdr:nvSpPr>
      <xdr:spPr>
        <a:xfrm>
          <a:off x="7509587" y="179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152416</xdr:rowOff>
    </xdr:from>
    <xdr:ext cx="469744" cy="259045"/>
    <xdr:sp macro="" textlink="">
      <xdr:nvSpPr>
        <xdr:cNvPr id="484" name="n_3mainValue【市民会館】&#10;一人当たり面積"/>
        <xdr:cNvSpPr txBox="1"/>
      </xdr:nvSpPr>
      <xdr:spPr>
        <a:xfrm>
          <a:off x="671202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156990</xdr:rowOff>
    </xdr:from>
    <xdr:ext cx="469744" cy="259045"/>
    <xdr:sp macro="" textlink="">
      <xdr:nvSpPr>
        <xdr:cNvPr id="485" name="n_4mainValue【市民会館】&#10;一人当たり面積"/>
        <xdr:cNvSpPr txBox="1"/>
      </xdr:nvSpPr>
      <xdr:spPr>
        <a:xfrm>
          <a:off x="5937327" y="1792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8" name="テキスト ボックス 49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8" name="テキスト ボックス 50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11" name="直線コネクタ 510"/>
        <xdr:cNvCxnSpPr/>
      </xdr:nvCxnSpPr>
      <xdr:spPr>
        <a:xfrm flipV="1">
          <a:off x="14375764" y="564424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2" name="【一般廃棄物処理施設】&#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3" name="直線コネクタ 512"/>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14" name="【一般廃棄物処理施設】&#10;有形固定資産減価償却率最大値テキスト"/>
        <xdr:cNvSpPr txBox="1"/>
      </xdr:nvSpPr>
      <xdr:spPr>
        <a:xfrm>
          <a:off x="14414500" y="5423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15" name="直線コネクタ 514"/>
        <xdr:cNvCxnSpPr/>
      </xdr:nvCxnSpPr>
      <xdr:spPr>
        <a:xfrm>
          <a:off x="1428750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16" name="【一般廃棄物処理施設】&#10;有形固定資産減価償却率平均値テキスト"/>
        <xdr:cNvSpPr txBox="1"/>
      </xdr:nvSpPr>
      <xdr:spPr>
        <a:xfrm>
          <a:off x="14414500" y="6340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7" name="フローチャート: 判断 516"/>
        <xdr:cNvSpPr/>
      </xdr:nvSpPr>
      <xdr:spPr>
        <a:xfrm>
          <a:off x="14325600" y="64855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8" name="フローチャート: 判断 517"/>
        <xdr:cNvSpPr/>
      </xdr:nvSpPr>
      <xdr:spPr>
        <a:xfrm>
          <a:off x="1357884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9" name="フローチャート: 判断 518"/>
        <xdr:cNvSpPr/>
      </xdr:nvSpPr>
      <xdr:spPr>
        <a:xfrm>
          <a:off x="12804140" y="6449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20" name="フローチャート: 判断 519"/>
        <xdr:cNvSpPr/>
      </xdr:nvSpPr>
      <xdr:spPr>
        <a:xfrm>
          <a:off x="12029440" y="6465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21" name="フローチャート: 判断 520"/>
        <xdr:cNvSpPr/>
      </xdr:nvSpPr>
      <xdr:spPr>
        <a:xfrm>
          <a:off x="1123188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152763</xdr:rowOff>
    </xdr:from>
    <xdr:to>
      <xdr:col>85</xdr:col>
      <xdr:colOff>177800</xdr:colOff>
      <xdr:row>39</xdr:row>
      <xdr:rowOff>82913</xdr:rowOff>
    </xdr:to>
    <xdr:sp macro="" textlink="">
      <xdr:nvSpPr>
        <xdr:cNvPr id="527" name="楕円 526"/>
        <xdr:cNvSpPr/>
      </xdr:nvSpPr>
      <xdr:spPr>
        <a:xfrm>
          <a:off x="14325600" y="652308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131190</xdr:rowOff>
    </xdr:from>
    <xdr:ext cx="405111" cy="259045"/>
    <xdr:sp macro="" textlink="">
      <xdr:nvSpPr>
        <xdr:cNvPr id="528" name="【一般廃棄物処理施設】&#10;有形固定資産減価償却率該当値テキスト"/>
        <xdr:cNvSpPr txBox="1"/>
      </xdr:nvSpPr>
      <xdr:spPr>
        <a:xfrm>
          <a:off x="14414500" y="650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xdr:rowOff>
    </xdr:from>
    <xdr:to>
      <xdr:col>81</xdr:col>
      <xdr:colOff>101600</xdr:colOff>
      <xdr:row>39</xdr:row>
      <xdr:rowOff>102507</xdr:rowOff>
    </xdr:to>
    <xdr:sp macro="" textlink="">
      <xdr:nvSpPr>
        <xdr:cNvPr id="529" name="楕円 528"/>
        <xdr:cNvSpPr/>
      </xdr:nvSpPr>
      <xdr:spPr>
        <a:xfrm>
          <a:off x="1357884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32113</xdr:rowOff>
    </xdr:from>
    <xdr:to>
      <xdr:col>85</xdr:col>
      <xdr:colOff>127000</xdr:colOff>
      <xdr:row>39</xdr:row>
      <xdr:rowOff>51707</xdr:rowOff>
    </xdr:to>
    <xdr:cxnSp macro="">
      <xdr:nvCxnSpPr>
        <xdr:cNvPr id="530" name="直線コネクタ 529"/>
        <xdr:cNvCxnSpPr/>
      </xdr:nvCxnSpPr>
      <xdr:spPr>
        <a:xfrm flipV="1">
          <a:off x="13629640" y="6570073"/>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131535</xdr:rowOff>
    </xdr:from>
    <xdr:to>
      <xdr:col>76</xdr:col>
      <xdr:colOff>165100</xdr:colOff>
      <xdr:row>39</xdr:row>
      <xdr:rowOff>61685</xdr:rowOff>
    </xdr:to>
    <xdr:sp macro="" textlink="">
      <xdr:nvSpPr>
        <xdr:cNvPr id="531" name="楕円 530"/>
        <xdr:cNvSpPr/>
      </xdr:nvSpPr>
      <xdr:spPr>
        <a:xfrm>
          <a:off x="12804140" y="6501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10885</xdr:rowOff>
    </xdr:from>
    <xdr:to>
      <xdr:col>81</xdr:col>
      <xdr:colOff>50800</xdr:colOff>
      <xdr:row>39</xdr:row>
      <xdr:rowOff>51707</xdr:rowOff>
    </xdr:to>
    <xdr:cxnSp macro="">
      <xdr:nvCxnSpPr>
        <xdr:cNvPr id="532" name="直線コネクタ 531"/>
        <xdr:cNvCxnSpPr/>
      </xdr:nvCxnSpPr>
      <xdr:spPr>
        <a:xfrm>
          <a:off x="12854940" y="6548845"/>
          <a:ext cx="7747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118473</xdr:rowOff>
    </xdr:from>
    <xdr:to>
      <xdr:col>72</xdr:col>
      <xdr:colOff>38100</xdr:colOff>
      <xdr:row>41</xdr:row>
      <xdr:rowOff>48623</xdr:rowOff>
    </xdr:to>
    <xdr:sp macro="" textlink="">
      <xdr:nvSpPr>
        <xdr:cNvPr id="533" name="楕円 532"/>
        <xdr:cNvSpPr/>
      </xdr:nvSpPr>
      <xdr:spPr>
        <a:xfrm>
          <a:off x="12029440" y="6824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10885</xdr:rowOff>
    </xdr:from>
    <xdr:to>
      <xdr:col>76</xdr:col>
      <xdr:colOff>114300</xdr:colOff>
      <xdr:row>40</xdr:row>
      <xdr:rowOff>169273</xdr:rowOff>
    </xdr:to>
    <xdr:cxnSp macro="">
      <xdr:nvCxnSpPr>
        <xdr:cNvPr id="534" name="直線コネクタ 533"/>
        <xdr:cNvCxnSpPr/>
      </xdr:nvCxnSpPr>
      <xdr:spPr>
        <a:xfrm flipV="1">
          <a:off x="12072620" y="6548845"/>
          <a:ext cx="782320" cy="3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105410</xdr:rowOff>
    </xdr:from>
    <xdr:to>
      <xdr:col>67</xdr:col>
      <xdr:colOff>101600</xdr:colOff>
      <xdr:row>41</xdr:row>
      <xdr:rowOff>35560</xdr:rowOff>
    </xdr:to>
    <xdr:sp macro="" textlink="">
      <xdr:nvSpPr>
        <xdr:cNvPr id="535" name="楕円 534"/>
        <xdr:cNvSpPr/>
      </xdr:nvSpPr>
      <xdr:spPr>
        <a:xfrm>
          <a:off x="11231880" y="6811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156210</xdr:rowOff>
    </xdr:from>
    <xdr:to>
      <xdr:col>71</xdr:col>
      <xdr:colOff>177800</xdr:colOff>
      <xdr:row>40</xdr:row>
      <xdr:rowOff>169273</xdr:rowOff>
    </xdr:to>
    <xdr:cxnSp macro="">
      <xdr:nvCxnSpPr>
        <xdr:cNvPr id="536" name="直線コネクタ 535"/>
        <xdr:cNvCxnSpPr/>
      </xdr:nvCxnSpPr>
      <xdr:spPr>
        <a:xfrm>
          <a:off x="11282680" y="6861810"/>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37" name="n_1aveValue【一般廃棄物処理施設】&#10;有形固定資産減価償却率"/>
        <xdr:cNvSpPr txBox="1"/>
      </xdr:nvSpPr>
      <xdr:spPr>
        <a:xfrm>
          <a:off x="134372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38" name="n_2aveValue【一般廃棄物処理施設】&#10;有形固定資産減価償却率"/>
        <xdr:cNvSpPr txBox="1"/>
      </xdr:nvSpPr>
      <xdr:spPr>
        <a:xfrm>
          <a:off x="126752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39" name="n_3aveValue【一般廃棄物処理施設】&#10;有形固定資産減価償却率"/>
        <xdr:cNvSpPr txBox="1"/>
      </xdr:nvSpPr>
      <xdr:spPr>
        <a:xfrm>
          <a:off x="1190054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40" name="n_4aveValue【一般廃棄物処理施設】&#10;有形固定資産減価償却率"/>
        <xdr:cNvSpPr txBox="1"/>
      </xdr:nvSpPr>
      <xdr:spPr>
        <a:xfrm>
          <a:off x="1110298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93634</xdr:rowOff>
    </xdr:from>
    <xdr:ext cx="405111" cy="259045"/>
    <xdr:sp macro="" textlink="">
      <xdr:nvSpPr>
        <xdr:cNvPr id="541" name="n_1mainValue【一般廃棄物処理施設】&#10;有形固定資産減価償却率"/>
        <xdr:cNvSpPr txBox="1"/>
      </xdr:nvSpPr>
      <xdr:spPr>
        <a:xfrm>
          <a:off x="134372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52812</xdr:rowOff>
    </xdr:from>
    <xdr:ext cx="405111" cy="259045"/>
    <xdr:sp macro="" textlink="">
      <xdr:nvSpPr>
        <xdr:cNvPr id="542" name="n_2mainValue【一般廃棄物処理施設】&#10;有形固定資産減価償却率"/>
        <xdr:cNvSpPr txBox="1"/>
      </xdr:nvSpPr>
      <xdr:spPr>
        <a:xfrm>
          <a:off x="12675244" y="659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39750</xdr:rowOff>
    </xdr:from>
    <xdr:ext cx="405111" cy="259045"/>
    <xdr:sp macro="" textlink="">
      <xdr:nvSpPr>
        <xdr:cNvPr id="543" name="n_3mainValue【一般廃棄物処理施設】&#10;有形固定資産減価償却率"/>
        <xdr:cNvSpPr txBox="1"/>
      </xdr:nvSpPr>
      <xdr:spPr>
        <a:xfrm>
          <a:off x="11900544" y="691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26687</xdr:rowOff>
    </xdr:from>
    <xdr:ext cx="405111" cy="259045"/>
    <xdr:sp macro="" textlink="">
      <xdr:nvSpPr>
        <xdr:cNvPr id="544" name="n_4mainValue【一般廃棄物処理施設】&#10;有形固定資産減価償却率"/>
        <xdr:cNvSpPr txBox="1"/>
      </xdr:nvSpPr>
      <xdr:spPr>
        <a:xfrm>
          <a:off x="1110298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5" name="直線コネクタ 55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6" name="テキスト ボックス 555"/>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7" name="直線コネクタ 55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8" name="テキスト ボックス 557"/>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9" name="直線コネクタ 55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0" name="テキスト ボックス 559"/>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1" name="直線コネクタ 56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2" name="テキスト ボックス 561"/>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125111</xdr:rowOff>
    </xdr:from>
    <xdr:to>
      <xdr:col>116</xdr:col>
      <xdr:colOff>62864</xdr:colOff>
      <xdr:row>41</xdr:row>
      <xdr:rowOff>133272</xdr:rowOff>
    </xdr:to>
    <xdr:cxnSp macro="">
      <xdr:nvCxnSpPr>
        <xdr:cNvPr id="566" name="直線コネクタ 565"/>
        <xdr:cNvCxnSpPr/>
      </xdr:nvCxnSpPr>
      <xdr:spPr>
        <a:xfrm flipV="1">
          <a:off x="19509104" y="5992511"/>
          <a:ext cx="0" cy="101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137099</xdr:rowOff>
    </xdr:from>
    <xdr:ext cx="313932" cy="259045"/>
    <xdr:sp macro="" textlink="">
      <xdr:nvSpPr>
        <xdr:cNvPr id="567" name="【一般廃棄物処理施設】&#10;一人当たり有形固定資産（償却資産）額最小値テキスト"/>
        <xdr:cNvSpPr txBox="1"/>
      </xdr:nvSpPr>
      <xdr:spPr>
        <a:xfrm>
          <a:off x="19547840" y="7010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133272</xdr:rowOff>
    </xdr:from>
    <xdr:to>
      <xdr:col>116</xdr:col>
      <xdr:colOff>152400</xdr:colOff>
      <xdr:row>41</xdr:row>
      <xdr:rowOff>133272</xdr:rowOff>
    </xdr:to>
    <xdr:cxnSp macro="">
      <xdr:nvCxnSpPr>
        <xdr:cNvPr id="568" name="直線コネクタ 567"/>
        <xdr:cNvCxnSpPr/>
      </xdr:nvCxnSpPr>
      <xdr:spPr>
        <a:xfrm>
          <a:off x="19443700" y="7006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71788</xdr:rowOff>
    </xdr:from>
    <xdr:ext cx="599010" cy="259045"/>
    <xdr:sp macro="" textlink="">
      <xdr:nvSpPr>
        <xdr:cNvPr id="569" name="【一般廃棄物処理施設】&#10;一人当たり有形固定資産（償却資産）額最大値テキスト"/>
        <xdr:cNvSpPr txBox="1"/>
      </xdr:nvSpPr>
      <xdr:spPr>
        <a:xfrm>
          <a:off x="19547840" y="577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125111</xdr:rowOff>
    </xdr:from>
    <xdr:to>
      <xdr:col>116</xdr:col>
      <xdr:colOff>152400</xdr:colOff>
      <xdr:row>35</xdr:row>
      <xdr:rowOff>125111</xdr:rowOff>
    </xdr:to>
    <xdr:cxnSp macro="">
      <xdr:nvCxnSpPr>
        <xdr:cNvPr id="570" name="直線コネクタ 569"/>
        <xdr:cNvCxnSpPr/>
      </xdr:nvCxnSpPr>
      <xdr:spPr>
        <a:xfrm>
          <a:off x="19443700" y="5992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78008</xdr:rowOff>
    </xdr:from>
    <xdr:ext cx="534377" cy="259045"/>
    <xdr:sp macro="" textlink="">
      <xdr:nvSpPr>
        <xdr:cNvPr id="571" name="【一般廃棄物処理施設】&#10;一人当たり有形固定資産（償却資産）額平均値テキスト"/>
        <xdr:cNvSpPr txBox="1"/>
      </xdr:nvSpPr>
      <xdr:spPr>
        <a:xfrm>
          <a:off x="19547840" y="6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99581</xdr:rowOff>
    </xdr:from>
    <xdr:to>
      <xdr:col>116</xdr:col>
      <xdr:colOff>114300</xdr:colOff>
      <xdr:row>40</xdr:row>
      <xdr:rowOff>29731</xdr:rowOff>
    </xdr:to>
    <xdr:sp macro="" textlink="">
      <xdr:nvSpPr>
        <xdr:cNvPr id="572" name="フローチャート: 判断 571"/>
        <xdr:cNvSpPr/>
      </xdr:nvSpPr>
      <xdr:spPr>
        <a:xfrm>
          <a:off x="19458940" y="66375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96989</xdr:rowOff>
    </xdr:from>
    <xdr:to>
      <xdr:col>112</xdr:col>
      <xdr:colOff>38100</xdr:colOff>
      <xdr:row>40</xdr:row>
      <xdr:rowOff>27139</xdr:rowOff>
    </xdr:to>
    <xdr:sp macro="" textlink="">
      <xdr:nvSpPr>
        <xdr:cNvPr id="573" name="フローチャート: 判断 572"/>
        <xdr:cNvSpPr/>
      </xdr:nvSpPr>
      <xdr:spPr>
        <a:xfrm>
          <a:off x="18735040" y="6634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108469</xdr:rowOff>
    </xdr:from>
    <xdr:to>
      <xdr:col>107</xdr:col>
      <xdr:colOff>101600</xdr:colOff>
      <xdr:row>40</xdr:row>
      <xdr:rowOff>38619</xdr:rowOff>
    </xdr:to>
    <xdr:sp macro="" textlink="">
      <xdr:nvSpPr>
        <xdr:cNvPr id="574" name="フローチャート: 判断 573"/>
        <xdr:cNvSpPr/>
      </xdr:nvSpPr>
      <xdr:spPr>
        <a:xfrm>
          <a:off x="17937480" y="66464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96175</xdr:rowOff>
    </xdr:from>
    <xdr:to>
      <xdr:col>102</xdr:col>
      <xdr:colOff>165100</xdr:colOff>
      <xdr:row>40</xdr:row>
      <xdr:rowOff>26325</xdr:rowOff>
    </xdr:to>
    <xdr:sp macro="" textlink="">
      <xdr:nvSpPr>
        <xdr:cNvPr id="575" name="フローチャート: 判断 574"/>
        <xdr:cNvSpPr/>
      </xdr:nvSpPr>
      <xdr:spPr>
        <a:xfrm>
          <a:off x="17162780" y="6634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131494</xdr:rowOff>
    </xdr:from>
    <xdr:to>
      <xdr:col>98</xdr:col>
      <xdr:colOff>38100</xdr:colOff>
      <xdr:row>40</xdr:row>
      <xdr:rowOff>61644</xdr:rowOff>
    </xdr:to>
    <xdr:sp macro="" textlink="">
      <xdr:nvSpPr>
        <xdr:cNvPr id="576" name="フローチャート: 判断 575"/>
        <xdr:cNvSpPr/>
      </xdr:nvSpPr>
      <xdr:spPr>
        <a:xfrm>
          <a:off x="16388080" y="66694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99402</xdr:rowOff>
    </xdr:from>
    <xdr:to>
      <xdr:col>116</xdr:col>
      <xdr:colOff>114300</xdr:colOff>
      <xdr:row>40</xdr:row>
      <xdr:rowOff>29552</xdr:rowOff>
    </xdr:to>
    <xdr:sp macro="" textlink="">
      <xdr:nvSpPr>
        <xdr:cNvPr id="582" name="楕円 581"/>
        <xdr:cNvSpPr/>
      </xdr:nvSpPr>
      <xdr:spPr>
        <a:xfrm>
          <a:off x="19458940" y="6637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122279</xdr:rowOff>
    </xdr:from>
    <xdr:ext cx="534377" cy="259045"/>
    <xdr:sp macro="" textlink="">
      <xdr:nvSpPr>
        <xdr:cNvPr id="583" name="【一般廃棄物処理施設】&#10;一人当たり有形固定資産（償却資産）額該当値テキスト"/>
        <xdr:cNvSpPr txBox="1"/>
      </xdr:nvSpPr>
      <xdr:spPr>
        <a:xfrm>
          <a:off x="19547840" y="649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59804</xdr:rowOff>
    </xdr:from>
    <xdr:to>
      <xdr:col>112</xdr:col>
      <xdr:colOff>38100</xdr:colOff>
      <xdr:row>39</xdr:row>
      <xdr:rowOff>161404</xdr:rowOff>
    </xdr:to>
    <xdr:sp macro="" textlink="">
      <xdr:nvSpPr>
        <xdr:cNvPr id="584" name="楕円 583"/>
        <xdr:cNvSpPr/>
      </xdr:nvSpPr>
      <xdr:spPr>
        <a:xfrm>
          <a:off x="18735040" y="65977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110604</xdr:rowOff>
    </xdr:from>
    <xdr:to>
      <xdr:col>116</xdr:col>
      <xdr:colOff>63500</xdr:colOff>
      <xdr:row>39</xdr:row>
      <xdr:rowOff>150202</xdr:rowOff>
    </xdr:to>
    <xdr:cxnSp macro="">
      <xdr:nvCxnSpPr>
        <xdr:cNvPr id="585" name="直線コネクタ 584"/>
        <xdr:cNvCxnSpPr/>
      </xdr:nvCxnSpPr>
      <xdr:spPr>
        <a:xfrm>
          <a:off x="18778220" y="6648564"/>
          <a:ext cx="731520" cy="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62854</xdr:rowOff>
    </xdr:from>
    <xdr:to>
      <xdr:col>107</xdr:col>
      <xdr:colOff>101600</xdr:colOff>
      <xdr:row>39</xdr:row>
      <xdr:rowOff>164454</xdr:rowOff>
    </xdr:to>
    <xdr:sp macro="" textlink="">
      <xdr:nvSpPr>
        <xdr:cNvPr id="586" name="楕円 585"/>
        <xdr:cNvSpPr/>
      </xdr:nvSpPr>
      <xdr:spPr>
        <a:xfrm>
          <a:off x="17937480" y="660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110604</xdr:rowOff>
    </xdr:from>
    <xdr:to>
      <xdr:col>111</xdr:col>
      <xdr:colOff>177800</xdr:colOff>
      <xdr:row>39</xdr:row>
      <xdr:rowOff>113654</xdr:rowOff>
    </xdr:to>
    <xdr:cxnSp macro="">
      <xdr:nvCxnSpPr>
        <xdr:cNvPr id="587" name="直線コネクタ 586"/>
        <xdr:cNvCxnSpPr/>
      </xdr:nvCxnSpPr>
      <xdr:spPr>
        <a:xfrm flipV="1">
          <a:off x="17988280" y="6648564"/>
          <a:ext cx="78994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46052</xdr:rowOff>
    </xdr:from>
    <xdr:to>
      <xdr:col>102</xdr:col>
      <xdr:colOff>165100</xdr:colOff>
      <xdr:row>35</xdr:row>
      <xdr:rowOff>147652</xdr:rowOff>
    </xdr:to>
    <xdr:sp macro="" textlink="">
      <xdr:nvSpPr>
        <xdr:cNvPr id="588" name="楕円 587"/>
        <xdr:cNvSpPr/>
      </xdr:nvSpPr>
      <xdr:spPr>
        <a:xfrm>
          <a:off x="17162780" y="591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96852</xdr:rowOff>
    </xdr:from>
    <xdr:to>
      <xdr:col>107</xdr:col>
      <xdr:colOff>50800</xdr:colOff>
      <xdr:row>39</xdr:row>
      <xdr:rowOff>113654</xdr:rowOff>
    </xdr:to>
    <xdr:cxnSp macro="">
      <xdr:nvCxnSpPr>
        <xdr:cNvPr id="589" name="直線コネクタ 588"/>
        <xdr:cNvCxnSpPr/>
      </xdr:nvCxnSpPr>
      <xdr:spPr>
        <a:xfrm>
          <a:off x="17213580" y="5964252"/>
          <a:ext cx="774700" cy="68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60559</xdr:rowOff>
    </xdr:from>
    <xdr:to>
      <xdr:col>98</xdr:col>
      <xdr:colOff>38100</xdr:colOff>
      <xdr:row>35</xdr:row>
      <xdr:rowOff>162159</xdr:rowOff>
    </xdr:to>
    <xdr:sp macro="" textlink="">
      <xdr:nvSpPr>
        <xdr:cNvPr id="590" name="楕円 589"/>
        <xdr:cNvSpPr/>
      </xdr:nvSpPr>
      <xdr:spPr>
        <a:xfrm>
          <a:off x="16388080" y="59279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96852</xdr:rowOff>
    </xdr:from>
    <xdr:to>
      <xdr:col>102</xdr:col>
      <xdr:colOff>114300</xdr:colOff>
      <xdr:row>35</xdr:row>
      <xdr:rowOff>111359</xdr:rowOff>
    </xdr:to>
    <xdr:cxnSp macro="">
      <xdr:nvCxnSpPr>
        <xdr:cNvPr id="591" name="直線コネクタ 590"/>
        <xdr:cNvCxnSpPr/>
      </xdr:nvCxnSpPr>
      <xdr:spPr>
        <a:xfrm flipV="1">
          <a:off x="16431260" y="5964252"/>
          <a:ext cx="782320" cy="1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18266</xdr:rowOff>
    </xdr:from>
    <xdr:ext cx="534377" cy="259045"/>
    <xdr:sp macro="" textlink="">
      <xdr:nvSpPr>
        <xdr:cNvPr id="592" name="n_1aveValue【一般廃棄物処理施設】&#10;一人当たり有形固定資産（償却資産）額"/>
        <xdr:cNvSpPr txBox="1"/>
      </xdr:nvSpPr>
      <xdr:spPr>
        <a:xfrm>
          <a:off x="18528811" y="672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29746</xdr:rowOff>
    </xdr:from>
    <xdr:ext cx="534377" cy="259045"/>
    <xdr:sp macro="" textlink="">
      <xdr:nvSpPr>
        <xdr:cNvPr id="593" name="n_2aveValue【一般廃棄物処理施設】&#10;一人当たり有形固定資産（償却資産）額"/>
        <xdr:cNvSpPr txBox="1"/>
      </xdr:nvSpPr>
      <xdr:spPr>
        <a:xfrm>
          <a:off x="17766811" y="67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17452</xdr:rowOff>
    </xdr:from>
    <xdr:ext cx="534377" cy="259045"/>
    <xdr:sp macro="" textlink="">
      <xdr:nvSpPr>
        <xdr:cNvPr id="594" name="n_3aveValue【一般廃棄物処理施設】&#10;一人当たり有形固定資産（償却資産）額"/>
        <xdr:cNvSpPr txBox="1"/>
      </xdr:nvSpPr>
      <xdr:spPr>
        <a:xfrm>
          <a:off x="16969251" y="67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52771</xdr:rowOff>
    </xdr:from>
    <xdr:ext cx="534377" cy="259045"/>
    <xdr:sp macro="" textlink="">
      <xdr:nvSpPr>
        <xdr:cNvPr id="595" name="n_4aveValue【一般廃棄物処理施設】&#10;一人当たり有形固定資産（償却資産）額"/>
        <xdr:cNvSpPr txBox="1"/>
      </xdr:nvSpPr>
      <xdr:spPr>
        <a:xfrm>
          <a:off x="16194551" y="67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6481</xdr:rowOff>
    </xdr:from>
    <xdr:ext cx="534377" cy="259045"/>
    <xdr:sp macro="" textlink="">
      <xdr:nvSpPr>
        <xdr:cNvPr id="596" name="n_1mainValue【一般廃棄物処理施設】&#10;一人当たり有形固定資産（償却資産）額"/>
        <xdr:cNvSpPr txBox="1"/>
      </xdr:nvSpPr>
      <xdr:spPr>
        <a:xfrm>
          <a:off x="185288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9531</xdr:rowOff>
    </xdr:from>
    <xdr:ext cx="534377" cy="259045"/>
    <xdr:sp macro="" textlink="">
      <xdr:nvSpPr>
        <xdr:cNvPr id="597" name="n_2mainValue【一般廃棄物処理施設】&#10;一人当たり有形固定資産（償却資産）額"/>
        <xdr:cNvSpPr txBox="1"/>
      </xdr:nvSpPr>
      <xdr:spPr>
        <a:xfrm>
          <a:off x="17766811" y="63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164179</xdr:rowOff>
    </xdr:from>
    <xdr:ext cx="599010" cy="259045"/>
    <xdr:sp macro="" textlink="">
      <xdr:nvSpPr>
        <xdr:cNvPr id="598" name="n_3mainValue【一般廃棄物処理施設】&#10;一人当たり有形固定資産（償却資産）額"/>
        <xdr:cNvSpPr txBox="1"/>
      </xdr:nvSpPr>
      <xdr:spPr>
        <a:xfrm>
          <a:off x="16936935" y="569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7236</xdr:rowOff>
    </xdr:from>
    <xdr:ext cx="599010" cy="259045"/>
    <xdr:sp macro="" textlink="">
      <xdr:nvSpPr>
        <xdr:cNvPr id="599" name="n_4mainValue【一般廃棄物処理施設】&#10;一人当たり有形固定資産（償却資産）額"/>
        <xdr:cNvSpPr txBox="1"/>
      </xdr:nvSpPr>
      <xdr:spPr>
        <a:xfrm>
          <a:off x="16162235" y="570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1" name="直線コネクタ 61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2" name="テキスト ボックス 611"/>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3" name="直線コネクタ 61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4" name="テキスト ボックス 61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5" name="直線コネクタ 61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6" name="テキスト ボックス 61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7" name="直線コネクタ 61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8" name="テキスト ボックス 61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9" name="直線コネクタ 61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0" name="テキスト ボックス 61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1" name="直線コネクタ 62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2" name="テキスト ボックス 621"/>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25" name="直線コネクタ 624"/>
        <xdr:cNvCxnSpPr/>
      </xdr:nvCxnSpPr>
      <xdr:spPr>
        <a:xfrm flipV="1">
          <a:off x="14375764" y="926102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26" name="【保健センター・保健所】&#10;有形固定資産減価償却率最小値テキスト"/>
        <xdr:cNvSpPr txBox="1"/>
      </xdr:nvSpPr>
      <xdr:spPr>
        <a:xfrm>
          <a:off x="14414500" y="1076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27" name="直線コネクタ 626"/>
        <xdr:cNvCxnSpPr/>
      </xdr:nvCxnSpPr>
      <xdr:spPr>
        <a:xfrm>
          <a:off x="14287500" y="10761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8"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29" name="直線コネクタ 628"/>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630" name="【保健センター・保健所】&#10;有形固定資産減価償却率平均値テキスト"/>
        <xdr:cNvSpPr txBox="1"/>
      </xdr:nvSpPr>
      <xdr:spPr>
        <a:xfrm>
          <a:off x="14414500" y="9853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31" name="フローチャート: 判断 630"/>
        <xdr:cNvSpPr/>
      </xdr:nvSpPr>
      <xdr:spPr>
        <a:xfrm>
          <a:off x="14325600" y="999834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32" name="フローチャート: 判断 631"/>
        <xdr:cNvSpPr/>
      </xdr:nvSpPr>
      <xdr:spPr>
        <a:xfrm>
          <a:off x="1357884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33" name="フローチャート: 判断 632"/>
        <xdr:cNvSpPr/>
      </xdr:nvSpPr>
      <xdr:spPr>
        <a:xfrm>
          <a:off x="128041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4" name="フローチャート: 判断 633"/>
        <xdr:cNvSpPr/>
      </xdr:nvSpPr>
      <xdr:spPr>
        <a:xfrm>
          <a:off x="12029440" y="9919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35" name="フローチャート: 判断 634"/>
        <xdr:cNvSpPr/>
      </xdr:nvSpPr>
      <xdr:spPr>
        <a:xfrm>
          <a:off x="11231880" y="98568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641" name="楕円 640"/>
        <xdr:cNvSpPr/>
      </xdr:nvSpPr>
      <xdr:spPr>
        <a:xfrm>
          <a:off x="14325600" y="104571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642" name="【保健センター・保健所】&#10;有形固定資産減価償却率該当値テキスト"/>
        <xdr:cNvSpPr txBox="1"/>
      </xdr:nvSpPr>
      <xdr:spPr>
        <a:xfrm>
          <a:off x="144145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643" name="楕円 642"/>
        <xdr:cNvSpPr/>
      </xdr:nvSpPr>
      <xdr:spPr>
        <a:xfrm>
          <a:off x="1357884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114300</xdr:rowOff>
    </xdr:to>
    <xdr:cxnSp macro="">
      <xdr:nvCxnSpPr>
        <xdr:cNvPr id="644" name="直線コネクタ 643"/>
        <xdr:cNvCxnSpPr/>
      </xdr:nvCxnSpPr>
      <xdr:spPr>
        <a:xfrm>
          <a:off x="13629640" y="10475323"/>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645" name="楕円 644"/>
        <xdr:cNvSpPr/>
      </xdr:nvSpPr>
      <xdr:spPr>
        <a:xfrm>
          <a:off x="12804140" y="1039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81643</xdr:rowOff>
    </xdr:to>
    <xdr:cxnSp macro="">
      <xdr:nvCxnSpPr>
        <xdr:cNvPr id="646" name="直線コネクタ 645"/>
        <xdr:cNvCxnSpPr/>
      </xdr:nvCxnSpPr>
      <xdr:spPr>
        <a:xfrm>
          <a:off x="12854940" y="10442665"/>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83094</xdr:rowOff>
    </xdr:from>
    <xdr:to>
      <xdr:col>72</xdr:col>
      <xdr:colOff>38100</xdr:colOff>
      <xdr:row>62</xdr:row>
      <xdr:rowOff>13244</xdr:rowOff>
    </xdr:to>
    <xdr:sp macro="" textlink="">
      <xdr:nvSpPr>
        <xdr:cNvPr id="647" name="楕円 646"/>
        <xdr:cNvSpPr/>
      </xdr:nvSpPr>
      <xdr:spPr>
        <a:xfrm>
          <a:off x="12029440" y="10309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133894</xdr:rowOff>
    </xdr:from>
    <xdr:to>
      <xdr:col>76</xdr:col>
      <xdr:colOff>114300</xdr:colOff>
      <xdr:row>62</xdr:row>
      <xdr:rowOff>48985</xdr:rowOff>
    </xdr:to>
    <xdr:cxnSp macro="">
      <xdr:nvCxnSpPr>
        <xdr:cNvPr id="648" name="直線コネクタ 647"/>
        <xdr:cNvCxnSpPr/>
      </xdr:nvCxnSpPr>
      <xdr:spPr>
        <a:xfrm>
          <a:off x="12072620" y="10359934"/>
          <a:ext cx="78232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649" name="楕円 648"/>
        <xdr:cNvSpPr/>
      </xdr:nvSpPr>
      <xdr:spPr>
        <a:xfrm>
          <a:off x="1123188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133894</xdr:rowOff>
    </xdr:to>
    <xdr:cxnSp macro="">
      <xdr:nvCxnSpPr>
        <xdr:cNvPr id="650" name="直線コネクタ 649"/>
        <xdr:cNvCxnSpPr/>
      </xdr:nvCxnSpPr>
      <xdr:spPr>
        <a:xfrm>
          <a:off x="11282680" y="10328910"/>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51" name="n_1aveValue【保健センター・保健所】&#10;有形固定資産減価償却率"/>
        <xdr:cNvSpPr txBox="1"/>
      </xdr:nvSpPr>
      <xdr:spPr>
        <a:xfrm>
          <a:off x="134372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52" name="n_2aveValue【保健センター・保健所】&#10;有形固定資産減価償却率"/>
        <xdr:cNvSpPr txBox="1"/>
      </xdr:nvSpPr>
      <xdr:spPr>
        <a:xfrm>
          <a:off x="1267524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3" name="n_3aveValue【保健センター・保健所】&#10;有形固定資産減価償却率"/>
        <xdr:cNvSpPr txBox="1"/>
      </xdr:nvSpPr>
      <xdr:spPr>
        <a:xfrm>
          <a:off x="119005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54" name="n_4aveValue【保健センター・保健所】&#10;有形固定資産減価償却率"/>
        <xdr:cNvSpPr txBox="1"/>
      </xdr:nvSpPr>
      <xdr:spPr>
        <a:xfrm>
          <a:off x="1110298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655" name="n_1mainValue【保健センター・保健所】&#10;有形固定資産減価償却率"/>
        <xdr:cNvSpPr txBox="1"/>
      </xdr:nvSpPr>
      <xdr:spPr>
        <a:xfrm>
          <a:off x="13437244" y="1051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656" name="n_2mainValue【保健センター・保健所】&#10;有形固定資産減価償却率"/>
        <xdr:cNvSpPr txBox="1"/>
      </xdr:nvSpPr>
      <xdr:spPr>
        <a:xfrm>
          <a:off x="12675244" y="1048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4371</xdr:rowOff>
    </xdr:from>
    <xdr:ext cx="405111" cy="259045"/>
    <xdr:sp macro="" textlink="">
      <xdr:nvSpPr>
        <xdr:cNvPr id="657" name="n_3mainValue【保健センター・保健所】&#10;有形固定資産減価償却率"/>
        <xdr:cNvSpPr txBox="1"/>
      </xdr:nvSpPr>
      <xdr:spPr>
        <a:xfrm>
          <a:off x="11900544" y="103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658" name="n_4mainValue【保健センター・保健所】&#10;有形固定資産減価償却率"/>
        <xdr:cNvSpPr txBox="1"/>
      </xdr:nvSpPr>
      <xdr:spPr>
        <a:xfrm>
          <a:off x="1110298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84" name="直線コネクタ 683"/>
        <xdr:cNvCxnSpPr/>
      </xdr:nvCxnSpPr>
      <xdr:spPr>
        <a:xfrm flipV="1">
          <a:off x="19509104" y="943029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85" name="【保健センター・保健所】&#10;一人当たり面積最小値テキスト"/>
        <xdr:cNvSpPr txBox="1"/>
      </xdr:nvSpPr>
      <xdr:spPr>
        <a:xfrm>
          <a:off x="19547840" y="108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86" name="直線コネクタ 685"/>
        <xdr:cNvCxnSpPr/>
      </xdr:nvCxnSpPr>
      <xdr:spPr>
        <a:xfrm>
          <a:off x="1944370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87" name="【保健センター・保健所】&#10;一人当たり面積最大値テキスト"/>
        <xdr:cNvSpPr txBox="1"/>
      </xdr:nvSpPr>
      <xdr:spPr>
        <a:xfrm>
          <a:off x="19547840" y="921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88" name="直線コネクタ 687"/>
        <xdr:cNvCxnSpPr/>
      </xdr:nvCxnSpPr>
      <xdr:spPr>
        <a:xfrm>
          <a:off x="19443700" y="9430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89" name="【保健センター・保健所】&#10;一人当たり面積平均値テキスト"/>
        <xdr:cNvSpPr txBox="1"/>
      </xdr:nvSpPr>
      <xdr:spPr>
        <a:xfrm>
          <a:off x="19547840" y="10458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0" name="フローチャート: 判断 689"/>
        <xdr:cNvSpPr/>
      </xdr:nvSpPr>
      <xdr:spPr>
        <a:xfrm>
          <a:off x="1945894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91" name="フローチャート: 判断 690"/>
        <xdr:cNvSpPr/>
      </xdr:nvSpPr>
      <xdr:spPr>
        <a:xfrm>
          <a:off x="18735040" y="106101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92" name="フローチャート: 判断 691"/>
        <xdr:cNvSpPr/>
      </xdr:nvSpPr>
      <xdr:spPr>
        <a:xfrm>
          <a:off x="17937480" y="10632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93" name="フローチャート: 判断 692"/>
        <xdr:cNvSpPr/>
      </xdr:nvSpPr>
      <xdr:spPr>
        <a:xfrm>
          <a:off x="17162780" y="106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94" name="フローチャート: 判断 693"/>
        <xdr:cNvSpPr/>
      </xdr:nvSpPr>
      <xdr:spPr>
        <a:xfrm>
          <a:off x="16388080" y="105774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169635</xdr:rowOff>
    </xdr:from>
    <xdr:to>
      <xdr:col>116</xdr:col>
      <xdr:colOff>114300</xdr:colOff>
      <xdr:row>64</xdr:row>
      <xdr:rowOff>99785</xdr:rowOff>
    </xdr:to>
    <xdr:sp macro="" textlink="">
      <xdr:nvSpPr>
        <xdr:cNvPr id="700" name="楕円 699"/>
        <xdr:cNvSpPr/>
      </xdr:nvSpPr>
      <xdr:spPr>
        <a:xfrm>
          <a:off x="19458940" y="1073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84562</xdr:rowOff>
    </xdr:from>
    <xdr:ext cx="469744" cy="259045"/>
    <xdr:sp macro="" textlink="">
      <xdr:nvSpPr>
        <xdr:cNvPr id="701" name="【保健センター・保健所】&#10;一人当たり面積該当値テキスト"/>
        <xdr:cNvSpPr txBox="1"/>
      </xdr:nvSpPr>
      <xdr:spPr>
        <a:xfrm>
          <a:off x="19547840" y="1064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169635</xdr:rowOff>
    </xdr:from>
    <xdr:to>
      <xdr:col>112</xdr:col>
      <xdr:colOff>38100</xdr:colOff>
      <xdr:row>64</xdr:row>
      <xdr:rowOff>99785</xdr:rowOff>
    </xdr:to>
    <xdr:sp macro="" textlink="">
      <xdr:nvSpPr>
        <xdr:cNvPr id="702" name="楕円 701"/>
        <xdr:cNvSpPr/>
      </xdr:nvSpPr>
      <xdr:spPr>
        <a:xfrm>
          <a:off x="18735040" y="10730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48985</xdr:rowOff>
    </xdr:from>
    <xdr:to>
      <xdr:col>116</xdr:col>
      <xdr:colOff>63500</xdr:colOff>
      <xdr:row>64</xdr:row>
      <xdr:rowOff>48985</xdr:rowOff>
    </xdr:to>
    <xdr:cxnSp macro="">
      <xdr:nvCxnSpPr>
        <xdr:cNvPr id="703" name="直線コネクタ 702"/>
        <xdr:cNvCxnSpPr/>
      </xdr:nvCxnSpPr>
      <xdr:spPr>
        <a:xfrm>
          <a:off x="18778220" y="1077794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169635</xdr:rowOff>
    </xdr:from>
    <xdr:to>
      <xdr:col>107</xdr:col>
      <xdr:colOff>101600</xdr:colOff>
      <xdr:row>64</xdr:row>
      <xdr:rowOff>99785</xdr:rowOff>
    </xdr:to>
    <xdr:sp macro="" textlink="">
      <xdr:nvSpPr>
        <xdr:cNvPr id="704" name="楕円 703"/>
        <xdr:cNvSpPr/>
      </xdr:nvSpPr>
      <xdr:spPr>
        <a:xfrm>
          <a:off x="17937480" y="1073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48985</xdr:rowOff>
    </xdr:from>
    <xdr:to>
      <xdr:col>111</xdr:col>
      <xdr:colOff>177800</xdr:colOff>
      <xdr:row>64</xdr:row>
      <xdr:rowOff>48985</xdr:rowOff>
    </xdr:to>
    <xdr:cxnSp macro="">
      <xdr:nvCxnSpPr>
        <xdr:cNvPr id="705" name="直線コネクタ 704"/>
        <xdr:cNvCxnSpPr/>
      </xdr:nvCxnSpPr>
      <xdr:spPr>
        <a:xfrm>
          <a:off x="17988280" y="1077794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xdr:rowOff>
    </xdr:from>
    <xdr:to>
      <xdr:col>102</xdr:col>
      <xdr:colOff>165100</xdr:colOff>
      <xdr:row>64</xdr:row>
      <xdr:rowOff>103051</xdr:rowOff>
    </xdr:to>
    <xdr:sp macro="" textlink="">
      <xdr:nvSpPr>
        <xdr:cNvPr id="706" name="楕円 705"/>
        <xdr:cNvSpPr/>
      </xdr:nvSpPr>
      <xdr:spPr>
        <a:xfrm>
          <a:off x="17162780" y="107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48985</xdr:rowOff>
    </xdr:from>
    <xdr:to>
      <xdr:col>107</xdr:col>
      <xdr:colOff>50800</xdr:colOff>
      <xdr:row>64</xdr:row>
      <xdr:rowOff>52251</xdr:rowOff>
    </xdr:to>
    <xdr:cxnSp macro="">
      <xdr:nvCxnSpPr>
        <xdr:cNvPr id="707" name="直線コネクタ 706"/>
        <xdr:cNvCxnSpPr/>
      </xdr:nvCxnSpPr>
      <xdr:spPr>
        <a:xfrm flipV="1">
          <a:off x="17213580" y="10777945"/>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xdr:rowOff>
    </xdr:from>
    <xdr:to>
      <xdr:col>98</xdr:col>
      <xdr:colOff>38100</xdr:colOff>
      <xdr:row>64</xdr:row>
      <xdr:rowOff>103051</xdr:rowOff>
    </xdr:to>
    <xdr:sp macro="" textlink="">
      <xdr:nvSpPr>
        <xdr:cNvPr id="708" name="楕円 707"/>
        <xdr:cNvSpPr/>
      </xdr:nvSpPr>
      <xdr:spPr>
        <a:xfrm>
          <a:off x="16388080" y="10730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52251</xdr:rowOff>
    </xdr:from>
    <xdr:to>
      <xdr:col>102</xdr:col>
      <xdr:colOff>114300</xdr:colOff>
      <xdr:row>64</xdr:row>
      <xdr:rowOff>52251</xdr:rowOff>
    </xdr:to>
    <xdr:cxnSp macro="">
      <xdr:nvCxnSpPr>
        <xdr:cNvPr id="709" name="直線コネクタ 708"/>
        <xdr:cNvCxnSpPr/>
      </xdr:nvCxnSpPr>
      <xdr:spPr>
        <a:xfrm>
          <a:off x="16431260" y="107812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710" name="n_1aveValue【保健センター・保健所】&#10;一人当たり面積"/>
        <xdr:cNvSpPr txBox="1"/>
      </xdr:nvSpPr>
      <xdr:spPr>
        <a:xfrm>
          <a:off x="18561127" y="103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711" name="n_2aveValue【保健センター・保健所】&#10;一人当たり面積"/>
        <xdr:cNvSpPr txBox="1"/>
      </xdr:nvSpPr>
      <xdr:spPr>
        <a:xfrm>
          <a:off x="1777626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712" name="n_3aveValue【保健センター・保健所】&#10;一人当たり面積"/>
        <xdr:cNvSpPr txBox="1"/>
      </xdr:nvSpPr>
      <xdr:spPr>
        <a:xfrm>
          <a:off x="1700156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713" name="n_4aveValue【保健センター・保健所】&#10;一人当たり面積"/>
        <xdr:cNvSpPr txBox="1"/>
      </xdr:nvSpPr>
      <xdr:spPr>
        <a:xfrm>
          <a:off x="16226867" y="103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90912</xdr:rowOff>
    </xdr:from>
    <xdr:ext cx="469744" cy="259045"/>
    <xdr:sp macro="" textlink="">
      <xdr:nvSpPr>
        <xdr:cNvPr id="714" name="n_1mainValue【保健センター・保健所】&#10;一人当たり面積"/>
        <xdr:cNvSpPr txBox="1"/>
      </xdr:nvSpPr>
      <xdr:spPr>
        <a:xfrm>
          <a:off x="18561127"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90912</xdr:rowOff>
    </xdr:from>
    <xdr:ext cx="469744" cy="259045"/>
    <xdr:sp macro="" textlink="">
      <xdr:nvSpPr>
        <xdr:cNvPr id="715" name="n_2mainValue【保健センター・保健所】&#10;一人当たり面積"/>
        <xdr:cNvSpPr txBox="1"/>
      </xdr:nvSpPr>
      <xdr:spPr>
        <a:xfrm>
          <a:off x="17776267"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94178</xdr:rowOff>
    </xdr:from>
    <xdr:ext cx="469744" cy="259045"/>
    <xdr:sp macro="" textlink="">
      <xdr:nvSpPr>
        <xdr:cNvPr id="716" name="n_3mainValue【保健センター・保健所】&#10;一人当たり面積"/>
        <xdr:cNvSpPr txBox="1"/>
      </xdr:nvSpPr>
      <xdr:spPr>
        <a:xfrm>
          <a:off x="17001567" y="1082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94178</xdr:rowOff>
    </xdr:from>
    <xdr:ext cx="469744" cy="259045"/>
    <xdr:sp macro="" textlink="">
      <xdr:nvSpPr>
        <xdr:cNvPr id="717" name="n_4mainValue【保健センター・保健所】&#10;一人当たり面積"/>
        <xdr:cNvSpPr txBox="1"/>
      </xdr:nvSpPr>
      <xdr:spPr>
        <a:xfrm>
          <a:off x="16226867" y="1082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43" name="直線コネクタ 742"/>
        <xdr:cNvCxnSpPr/>
      </xdr:nvCxnSpPr>
      <xdr:spPr>
        <a:xfrm flipV="1">
          <a:off x="14375764" y="13145044"/>
          <a:ext cx="0" cy="144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46" name="【消防施設】&#10;有形固定資産減価償却率最大値テキスト"/>
        <xdr:cNvSpPr txBox="1"/>
      </xdr:nvSpPr>
      <xdr:spPr>
        <a:xfrm>
          <a:off x="14414500" y="12924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47" name="直線コネクタ 746"/>
        <xdr:cNvCxnSpPr/>
      </xdr:nvCxnSpPr>
      <xdr:spPr>
        <a:xfrm>
          <a:off x="14287500" y="1314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48" name="【消防施設】&#10;有形固定資産減価償却率平均値テキスト"/>
        <xdr:cNvSpPr txBox="1"/>
      </xdr:nvSpPr>
      <xdr:spPr>
        <a:xfrm>
          <a:off x="14414500" y="1383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49" name="フローチャート: 判断 748"/>
        <xdr:cNvSpPr/>
      </xdr:nvSpPr>
      <xdr:spPr>
        <a:xfrm>
          <a:off x="14325600" y="138595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50" name="フローチャート: 判断 749"/>
        <xdr:cNvSpPr/>
      </xdr:nvSpPr>
      <xdr:spPr>
        <a:xfrm>
          <a:off x="135788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51" name="フローチャート: 判断 750"/>
        <xdr:cNvSpPr/>
      </xdr:nvSpPr>
      <xdr:spPr>
        <a:xfrm>
          <a:off x="12804140" y="137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52" name="フローチャート: 判断 751"/>
        <xdr:cNvSpPr/>
      </xdr:nvSpPr>
      <xdr:spPr>
        <a:xfrm>
          <a:off x="12029440" y="137501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3" name="フローチャート: 判断 752"/>
        <xdr:cNvSpPr/>
      </xdr:nvSpPr>
      <xdr:spPr>
        <a:xfrm>
          <a:off x="11231880" y="13693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13426</xdr:rowOff>
    </xdr:from>
    <xdr:to>
      <xdr:col>85</xdr:col>
      <xdr:colOff>177800</xdr:colOff>
      <xdr:row>82</xdr:row>
      <xdr:rowOff>115026</xdr:rowOff>
    </xdr:to>
    <xdr:sp macro="" textlink="">
      <xdr:nvSpPr>
        <xdr:cNvPr id="759" name="楕円 758"/>
        <xdr:cNvSpPr/>
      </xdr:nvSpPr>
      <xdr:spPr>
        <a:xfrm>
          <a:off x="14325600" y="1375990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36303</xdr:rowOff>
    </xdr:from>
    <xdr:ext cx="405111" cy="259045"/>
    <xdr:sp macro="" textlink="">
      <xdr:nvSpPr>
        <xdr:cNvPr id="760" name="【消防施設】&#10;有形固定資産減価償却率該当値テキスト"/>
        <xdr:cNvSpPr txBox="1"/>
      </xdr:nvSpPr>
      <xdr:spPr>
        <a:xfrm>
          <a:off x="14414500" y="136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59145</xdr:rowOff>
    </xdr:from>
    <xdr:to>
      <xdr:col>81</xdr:col>
      <xdr:colOff>101600</xdr:colOff>
      <xdr:row>82</xdr:row>
      <xdr:rowOff>160745</xdr:rowOff>
    </xdr:to>
    <xdr:sp macro="" textlink="">
      <xdr:nvSpPr>
        <xdr:cNvPr id="761" name="楕円 760"/>
        <xdr:cNvSpPr/>
      </xdr:nvSpPr>
      <xdr:spPr>
        <a:xfrm>
          <a:off x="13578840" y="138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64226</xdr:rowOff>
    </xdr:from>
    <xdr:to>
      <xdr:col>85</xdr:col>
      <xdr:colOff>127000</xdr:colOff>
      <xdr:row>82</xdr:row>
      <xdr:rowOff>109945</xdr:rowOff>
    </xdr:to>
    <xdr:cxnSp macro="">
      <xdr:nvCxnSpPr>
        <xdr:cNvPr id="762" name="直線コネクタ 761"/>
        <xdr:cNvCxnSpPr/>
      </xdr:nvCxnSpPr>
      <xdr:spPr>
        <a:xfrm flipV="1">
          <a:off x="13629640" y="13810706"/>
          <a:ext cx="74676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xdr:rowOff>
    </xdr:from>
    <xdr:to>
      <xdr:col>76</xdr:col>
      <xdr:colOff>165100</xdr:colOff>
      <xdr:row>82</xdr:row>
      <xdr:rowOff>116658</xdr:rowOff>
    </xdr:to>
    <xdr:sp macro="" textlink="">
      <xdr:nvSpPr>
        <xdr:cNvPr id="763" name="楕円 762"/>
        <xdr:cNvSpPr/>
      </xdr:nvSpPr>
      <xdr:spPr>
        <a:xfrm>
          <a:off x="12804140" y="137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65858</xdr:rowOff>
    </xdr:from>
    <xdr:to>
      <xdr:col>81</xdr:col>
      <xdr:colOff>50800</xdr:colOff>
      <xdr:row>82</xdr:row>
      <xdr:rowOff>109945</xdr:rowOff>
    </xdr:to>
    <xdr:cxnSp macro="">
      <xdr:nvCxnSpPr>
        <xdr:cNvPr id="764" name="直線コネクタ 763"/>
        <xdr:cNvCxnSpPr/>
      </xdr:nvCxnSpPr>
      <xdr:spPr>
        <a:xfrm>
          <a:off x="12854940" y="13812338"/>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129358</xdr:rowOff>
    </xdr:from>
    <xdr:to>
      <xdr:col>72</xdr:col>
      <xdr:colOff>38100</xdr:colOff>
      <xdr:row>82</xdr:row>
      <xdr:rowOff>59508</xdr:rowOff>
    </xdr:to>
    <xdr:sp macro="" textlink="">
      <xdr:nvSpPr>
        <xdr:cNvPr id="765" name="楕円 764"/>
        <xdr:cNvSpPr/>
      </xdr:nvSpPr>
      <xdr:spPr>
        <a:xfrm>
          <a:off x="12029440" y="137081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8708</xdr:rowOff>
    </xdr:from>
    <xdr:to>
      <xdr:col>76</xdr:col>
      <xdr:colOff>114300</xdr:colOff>
      <xdr:row>82</xdr:row>
      <xdr:rowOff>65858</xdr:rowOff>
    </xdr:to>
    <xdr:cxnSp macro="">
      <xdr:nvCxnSpPr>
        <xdr:cNvPr id="766" name="直線コネクタ 765"/>
        <xdr:cNvCxnSpPr/>
      </xdr:nvCxnSpPr>
      <xdr:spPr>
        <a:xfrm>
          <a:off x="12072620" y="13755188"/>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93436</xdr:rowOff>
    </xdr:from>
    <xdr:to>
      <xdr:col>67</xdr:col>
      <xdr:colOff>101600</xdr:colOff>
      <xdr:row>82</xdr:row>
      <xdr:rowOff>23586</xdr:rowOff>
    </xdr:to>
    <xdr:sp macro="" textlink="">
      <xdr:nvSpPr>
        <xdr:cNvPr id="767" name="楕円 766"/>
        <xdr:cNvSpPr/>
      </xdr:nvSpPr>
      <xdr:spPr>
        <a:xfrm>
          <a:off x="11231880" y="13672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144236</xdr:rowOff>
    </xdr:from>
    <xdr:to>
      <xdr:col>71</xdr:col>
      <xdr:colOff>177800</xdr:colOff>
      <xdr:row>82</xdr:row>
      <xdr:rowOff>8708</xdr:rowOff>
    </xdr:to>
    <xdr:cxnSp macro="">
      <xdr:nvCxnSpPr>
        <xdr:cNvPr id="768" name="直線コネクタ 767"/>
        <xdr:cNvCxnSpPr/>
      </xdr:nvCxnSpPr>
      <xdr:spPr>
        <a:xfrm>
          <a:off x="11282680" y="13723076"/>
          <a:ext cx="78994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69" name="n_1aveValue【消防施設】&#10;有形固定資産減価償却率"/>
        <xdr:cNvSpPr txBox="1"/>
      </xdr:nvSpPr>
      <xdr:spPr>
        <a:xfrm>
          <a:off x="13437244" y="13920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70" name="n_2aveValue【消防施設】&#10;有形固定資産減価償却率"/>
        <xdr:cNvSpPr txBox="1"/>
      </xdr:nvSpPr>
      <xdr:spPr>
        <a:xfrm>
          <a:off x="12675244" y="1354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771" name="n_3aveValue【消防施設】&#10;有形固定資産減価償却率"/>
        <xdr:cNvSpPr txBox="1"/>
      </xdr:nvSpPr>
      <xdr:spPr>
        <a:xfrm>
          <a:off x="11900544" y="13842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772" name="n_4aveValue【消防施設】&#10;有形固定資産減価償却率"/>
        <xdr:cNvSpPr txBox="1"/>
      </xdr:nvSpPr>
      <xdr:spPr>
        <a:xfrm>
          <a:off x="11102984" y="13782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5822</xdr:rowOff>
    </xdr:from>
    <xdr:ext cx="405111" cy="259045"/>
    <xdr:sp macro="" textlink="">
      <xdr:nvSpPr>
        <xdr:cNvPr id="773" name="n_1mainValue【消防施設】&#10;有形固定資産減価償却率"/>
        <xdr:cNvSpPr txBox="1"/>
      </xdr:nvSpPr>
      <xdr:spPr>
        <a:xfrm>
          <a:off x="13437244" y="135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107785</xdr:rowOff>
    </xdr:from>
    <xdr:ext cx="405111" cy="259045"/>
    <xdr:sp macro="" textlink="">
      <xdr:nvSpPr>
        <xdr:cNvPr id="774" name="n_2mainValue【消防施設】&#10;有形固定資産減価償却率"/>
        <xdr:cNvSpPr txBox="1"/>
      </xdr:nvSpPr>
      <xdr:spPr>
        <a:xfrm>
          <a:off x="12675244" y="1385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76035</xdr:rowOff>
    </xdr:from>
    <xdr:ext cx="405111" cy="259045"/>
    <xdr:sp macro="" textlink="">
      <xdr:nvSpPr>
        <xdr:cNvPr id="775" name="n_3mainValue【消防施設】&#10;有形固定資産減価償却率"/>
        <xdr:cNvSpPr txBox="1"/>
      </xdr:nvSpPr>
      <xdr:spPr>
        <a:xfrm>
          <a:off x="11900544" y="1348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40113</xdr:rowOff>
    </xdr:from>
    <xdr:ext cx="405111" cy="259045"/>
    <xdr:sp macro="" textlink="">
      <xdr:nvSpPr>
        <xdr:cNvPr id="776" name="n_4mainValue【消防施設】&#10;有形固定資産減価償却率"/>
        <xdr:cNvSpPr txBox="1"/>
      </xdr:nvSpPr>
      <xdr:spPr>
        <a:xfrm>
          <a:off x="11102984" y="1345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18506</xdr:rowOff>
    </xdr:from>
    <xdr:to>
      <xdr:col>116</xdr:col>
      <xdr:colOff>62864</xdr:colOff>
      <xdr:row>86</xdr:row>
      <xdr:rowOff>149134</xdr:rowOff>
    </xdr:to>
    <xdr:cxnSp macro="">
      <xdr:nvCxnSpPr>
        <xdr:cNvPr id="802" name="直線コネクタ 801"/>
        <xdr:cNvCxnSpPr/>
      </xdr:nvCxnSpPr>
      <xdr:spPr>
        <a:xfrm flipV="1">
          <a:off x="19509104" y="13764986"/>
          <a:ext cx="0" cy="801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03" name="【消防施設】&#10;一人当たり面積最小値テキスト"/>
        <xdr:cNvSpPr txBox="1"/>
      </xdr:nvSpPr>
      <xdr:spPr>
        <a:xfrm>
          <a:off x="1954784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04" name="直線コネクタ 803"/>
        <xdr:cNvCxnSpPr/>
      </xdr:nvCxnSpPr>
      <xdr:spPr>
        <a:xfrm>
          <a:off x="1944370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136633</xdr:rowOff>
    </xdr:from>
    <xdr:ext cx="469744" cy="259045"/>
    <xdr:sp macro="" textlink="">
      <xdr:nvSpPr>
        <xdr:cNvPr id="805" name="【消防施設】&#10;一人当たり面積最大値テキスト"/>
        <xdr:cNvSpPr txBox="1"/>
      </xdr:nvSpPr>
      <xdr:spPr>
        <a:xfrm>
          <a:off x="19547840" y="1354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18506</xdr:rowOff>
    </xdr:from>
    <xdr:to>
      <xdr:col>116</xdr:col>
      <xdr:colOff>152400</xdr:colOff>
      <xdr:row>82</xdr:row>
      <xdr:rowOff>18506</xdr:rowOff>
    </xdr:to>
    <xdr:cxnSp macro="">
      <xdr:nvCxnSpPr>
        <xdr:cNvPr id="806" name="直線コネクタ 805"/>
        <xdr:cNvCxnSpPr/>
      </xdr:nvCxnSpPr>
      <xdr:spPr>
        <a:xfrm>
          <a:off x="19443700" y="137649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45738</xdr:rowOff>
    </xdr:from>
    <xdr:ext cx="469744" cy="259045"/>
    <xdr:sp macro="" textlink="">
      <xdr:nvSpPr>
        <xdr:cNvPr id="807" name="【消防施設】&#10;一人当たり面積平均値テキスト"/>
        <xdr:cNvSpPr txBox="1"/>
      </xdr:nvSpPr>
      <xdr:spPr>
        <a:xfrm>
          <a:off x="19547840" y="1429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808" name="フローチャート: 判断 807"/>
        <xdr:cNvSpPr/>
      </xdr:nvSpPr>
      <xdr:spPr>
        <a:xfrm>
          <a:off x="1945894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77107</xdr:rowOff>
    </xdr:from>
    <xdr:to>
      <xdr:col>112</xdr:col>
      <xdr:colOff>38100</xdr:colOff>
      <xdr:row>86</xdr:row>
      <xdr:rowOff>7257</xdr:rowOff>
    </xdr:to>
    <xdr:sp macro="" textlink="">
      <xdr:nvSpPr>
        <xdr:cNvPr id="809" name="フローチャート: 判断 808"/>
        <xdr:cNvSpPr/>
      </xdr:nvSpPr>
      <xdr:spPr>
        <a:xfrm>
          <a:off x="18735040" y="143265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64044</xdr:rowOff>
    </xdr:from>
    <xdr:to>
      <xdr:col>107</xdr:col>
      <xdr:colOff>101600</xdr:colOff>
      <xdr:row>85</xdr:row>
      <xdr:rowOff>165644</xdr:rowOff>
    </xdr:to>
    <xdr:sp macro="" textlink="">
      <xdr:nvSpPr>
        <xdr:cNvPr id="810" name="フローチャート: 判断 809"/>
        <xdr:cNvSpPr/>
      </xdr:nvSpPr>
      <xdr:spPr>
        <a:xfrm>
          <a:off x="17937480" y="1431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54248</xdr:rowOff>
    </xdr:from>
    <xdr:to>
      <xdr:col>102</xdr:col>
      <xdr:colOff>165100</xdr:colOff>
      <xdr:row>85</xdr:row>
      <xdr:rowOff>155848</xdr:rowOff>
    </xdr:to>
    <xdr:sp macro="" textlink="">
      <xdr:nvSpPr>
        <xdr:cNvPr id="811" name="フローチャート: 判断 810"/>
        <xdr:cNvSpPr/>
      </xdr:nvSpPr>
      <xdr:spPr>
        <a:xfrm>
          <a:off x="17162780" y="1430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70576</xdr:rowOff>
    </xdr:from>
    <xdr:to>
      <xdr:col>98</xdr:col>
      <xdr:colOff>38100</xdr:colOff>
      <xdr:row>86</xdr:row>
      <xdr:rowOff>726</xdr:rowOff>
    </xdr:to>
    <xdr:sp macro="" textlink="">
      <xdr:nvSpPr>
        <xdr:cNvPr id="812" name="フローチャート: 判断 811"/>
        <xdr:cNvSpPr/>
      </xdr:nvSpPr>
      <xdr:spPr>
        <a:xfrm>
          <a:off x="16388080" y="14319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168548</xdr:rowOff>
    </xdr:from>
    <xdr:to>
      <xdr:col>116</xdr:col>
      <xdr:colOff>114300</xdr:colOff>
      <xdr:row>82</xdr:row>
      <xdr:rowOff>98698</xdr:rowOff>
    </xdr:to>
    <xdr:sp macro="" textlink="">
      <xdr:nvSpPr>
        <xdr:cNvPr id="818" name="楕円 817"/>
        <xdr:cNvSpPr/>
      </xdr:nvSpPr>
      <xdr:spPr>
        <a:xfrm>
          <a:off x="19458940" y="137473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92184</xdr:rowOff>
    </xdr:from>
    <xdr:ext cx="469744" cy="259045"/>
    <xdr:sp macro="" textlink="">
      <xdr:nvSpPr>
        <xdr:cNvPr id="819" name="【消防施設】&#10;一人当たり面積該当値テキスト"/>
        <xdr:cNvSpPr txBox="1"/>
      </xdr:nvSpPr>
      <xdr:spPr>
        <a:xfrm>
          <a:off x="19547840" y="1367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820" name="楕円 819"/>
        <xdr:cNvSpPr/>
      </xdr:nvSpPr>
      <xdr:spPr>
        <a:xfrm>
          <a:off x="18735040" y="13756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47898</xdr:rowOff>
    </xdr:from>
    <xdr:to>
      <xdr:col>116</xdr:col>
      <xdr:colOff>63500</xdr:colOff>
      <xdr:row>82</xdr:row>
      <xdr:rowOff>60961</xdr:rowOff>
    </xdr:to>
    <xdr:cxnSp macro="">
      <xdr:nvCxnSpPr>
        <xdr:cNvPr id="821" name="直線コネクタ 820"/>
        <xdr:cNvCxnSpPr/>
      </xdr:nvCxnSpPr>
      <xdr:spPr>
        <a:xfrm flipV="1">
          <a:off x="18778220" y="13794378"/>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16692</xdr:rowOff>
    </xdr:from>
    <xdr:to>
      <xdr:col>107</xdr:col>
      <xdr:colOff>101600</xdr:colOff>
      <xdr:row>82</xdr:row>
      <xdr:rowOff>118292</xdr:rowOff>
    </xdr:to>
    <xdr:sp macro="" textlink="">
      <xdr:nvSpPr>
        <xdr:cNvPr id="822" name="楕円 821"/>
        <xdr:cNvSpPr/>
      </xdr:nvSpPr>
      <xdr:spPr>
        <a:xfrm>
          <a:off x="17937480" y="137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67492</xdr:rowOff>
    </xdr:to>
    <xdr:cxnSp macro="">
      <xdr:nvCxnSpPr>
        <xdr:cNvPr id="823" name="直線コネクタ 822"/>
        <xdr:cNvCxnSpPr/>
      </xdr:nvCxnSpPr>
      <xdr:spPr>
        <a:xfrm flipV="1">
          <a:off x="17988280" y="13807441"/>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106499</xdr:rowOff>
    </xdr:from>
    <xdr:to>
      <xdr:col>102</xdr:col>
      <xdr:colOff>165100</xdr:colOff>
      <xdr:row>78</xdr:row>
      <xdr:rowOff>36649</xdr:rowOff>
    </xdr:to>
    <xdr:sp macro="" textlink="">
      <xdr:nvSpPr>
        <xdr:cNvPr id="824" name="楕円 823"/>
        <xdr:cNvSpPr/>
      </xdr:nvSpPr>
      <xdr:spPr>
        <a:xfrm>
          <a:off x="17162780" y="13014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157299</xdr:rowOff>
    </xdr:from>
    <xdr:to>
      <xdr:col>107</xdr:col>
      <xdr:colOff>50800</xdr:colOff>
      <xdr:row>82</xdr:row>
      <xdr:rowOff>67492</xdr:rowOff>
    </xdr:to>
    <xdr:cxnSp macro="">
      <xdr:nvCxnSpPr>
        <xdr:cNvPr id="825" name="直線コネクタ 824"/>
        <xdr:cNvCxnSpPr/>
      </xdr:nvCxnSpPr>
      <xdr:spPr>
        <a:xfrm>
          <a:off x="17213580" y="13065579"/>
          <a:ext cx="774700" cy="74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129358</xdr:rowOff>
    </xdr:from>
    <xdr:to>
      <xdr:col>98</xdr:col>
      <xdr:colOff>38100</xdr:colOff>
      <xdr:row>78</xdr:row>
      <xdr:rowOff>59508</xdr:rowOff>
    </xdr:to>
    <xdr:sp macro="" textlink="">
      <xdr:nvSpPr>
        <xdr:cNvPr id="826" name="楕円 825"/>
        <xdr:cNvSpPr/>
      </xdr:nvSpPr>
      <xdr:spPr>
        <a:xfrm>
          <a:off x="16388080" y="130376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157299</xdr:rowOff>
    </xdr:from>
    <xdr:to>
      <xdr:col>102</xdr:col>
      <xdr:colOff>114300</xdr:colOff>
      <xdr:row>78</xdr:row>
      <xdr:rowOff>8708</xdr:rowOff>
    </xdr:to>
    <xdr:cxnSp macro="">
      <xdr:nvCxnSpPr>
        <xdr:cNvPr id="827" name="直線コネクタ 826"/>
        <xdr:cNvCxnSpPr/>
      </xdr:nvCxnSpPr>
      <xdr:spPr>
        <a:xfrm flipV="1">
          <a:off x="16431260" y="13065579"/>
          <a:ext cx="78232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169834</xdr:rowOff>
    </xdr:from>
    <xdr:ext cx="469744" cy="259045"/>
    <xdr:sp macro="" textlink="">
      <xdr:nvSpPr>
        <xdr:cNvPr id="828" name="n_1aveValue【消防施設】&#10;一人当たり面積"/>
        <xdr:cNvSpPr txBox="1"/>
      </xdr:nvSpPr>
      <xdr:spPr>
        <a:xfrm>
          <a:off x="18561127" y="144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156771</xdr:rowOff>
    </xdr:from>
    <xdr:ext cx="469744" cy="259045"/>
    <xdr:sp macro="" textlink="">
      <xdr:nvSpPr>
        <xdr:cNvPr id="829" name="n_2aveValue【消防施設】&#10;一人当たり面積"/>
        <xdr:cNvSpPr txBox="1"/>
      </xdr:nvSpPr>
      <xdr:spPr>
        <a:xfrm>
          <a:off x="17776267" y="1440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146975</xdr:rowOff>
    </xdr:from>
    <xdr:ext cx="469744" cy="259045"/>
    <xdr:sp macro="" textlink="">
      <xdr:nvSpPr>
        <xdr:cNvPr id="830" name="n_3aveValue【消防施設】&#10;一人当たり面積"/>
        <xdr:cNvSpPr txBox="1"/>
      </xdr:nvSpPr>
      <xdr:spPr>
        <a:xfrm>
          <a:off x="17001567" y="1439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163303</xdr:rowOff>
    </xdr:from>
    <xdr:ext cx="469744" cy="259045"/>
    <xdr:sp macro="" textlink="">
      <xdr:nvSpPr>
        <xdr:cNvPr id="831" name="n_4aveValue【消防施設】&#10;一人当たり面積"/>
        <xdr:cNvSpPr txBox="1"/>
      </xdr:nvSpPr>
      <xdr:spPr>
        <a:xfrm>
          <a:off x="16226867" y="144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832" name="n_1mainValue【消防施設】&#10;一人当たり面積"/>
        <xdr:cNvSpPr txBox="1"/>
      </xdr:nvSpPr>
      <xdr:spPr>
        <a:xfrm>
          <a:off x="185611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134819</xdr:rowOff>
    </xdr:from>
    <xdr:ext cx="469744" cy="259045"/>
    <xdr:sp macro="" textlink="">
      <xdr:nvSpPr>
        <xdr:cNvPr id="833" name="n_2mainValue【消防施設】&#10;一人当たり面積"/>
        <xdr:cNvSpPr txBox="1"/>
      </xdr:nvSpPr>
      <xdr:spPr>
        <a:xfrm>
          <a:off x="17776267" y="1354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53176</xdr:rowOff>
    </xdr:from>
    <xdr:ext cx="469744" cy="259045"/>
    <xdr:sp macro="" textlink="">
      <xdr:nvSpPr>
        <xdr:cNvPr id="834" name="n_3mainValue【消防施設】&#10;一人当たり面積"/>
        <xdr:cNvSpPr txBox="1"/>
      </xdr:nvSpPr>
      <xdr:spPr>
        <a:xfrm>
          <a:off x="17001567" y="127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76035</xdr:rowOff>
    </xdr:from>
    <xdr:ext cx="469744" cy="259045"/>
    <xdr:sp macro="" textlink="">
      <xdr:nvSpPr>
        <xdr:cNvPr id="835" name="n_4mainValue【消防施設】&#10;一人当たり面積"/>
        <xdr:cNvSpPr txBox="1"/>
      </xdr:nvSpPr>
      <xdr:spPr>
        <a:xfrm>
          <a:off x="16226867" y="1281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61" name="直線コネクタ 860"/>
        <xdr:cNvCxnSpPr/>
      </xdr:nvCxnSpPr>
      <xdr:spPr>
        <a:xfrm flipV="1">
          <a:off x="14375764" y="16741140"/>
          <a:ext cx="0" cy="156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64" name="【庁舎】&#10;有形固定資産減価償却率最大値テキスト"/>
        <xdr:cNvSpPr txBox="1"/>
      </xdr:nvSpPr>
      <xdr:spPr>
        <a:xfrm>
          <a:off x="14414500" y="16520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65" name="直線コネクタ 864"/>
        <xdr:cNvCxnSpPr/>
      </xdr:nvCxnSpPr>
      <xdr:spPr>
        <a:xfrm>
          <a:off x="14287500" y="16741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66" name="【庁舎】&#10;有形固定資産減価償却率平均値テキスト"/>
        <xdr:cNvSpPr txBox="1"/>
      </xdr:nvSpPr>
      <xdr:spPr>
        <a:xfrm>
          <a:off x="14414500" y="17424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67" name="フローチャート: 判断 866"/>
        <xdr:cNvSpPr/>
      </xdr:nvSpPr>
      <xdr:spPr>
        <a:xfrm>
          <a:off x="14325600" y="175693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68" name="フローチャート: 判断 867"/>
        <xdr:cNvSpPr/>
      </xdr:nvSpPr>
      <xdr:spPr>
        <a:xfrm>
          <a:off x="1357884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69" name="フローチャート: 判断 868"/>
        <xdr:cNvSpPr/>
      </xdr:nvSpPr>
      <xdr:spPr>
        <a:xfrm>
          <a:off x="128041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70" name="フローチャート: 判断 869"/>
        <xdr:cNvSpPr/>
      </xdr:nvSpPr>
      <xdr:spPr>
        <a:xfrm>
          <a:off x="12029440" y="174762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71" name="フローチャート: 判断 870"/>
        <xdr:cNvSpPr/>
      </xdr:nvSpPr>
      <xdr:spPr>
        <a:xfrm>
          <a:off x="11231880" y="1746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xdr:rowOff>
    </xdr:from>
    <xdr:to>
      <xdr:col>85</xdr:col>
      <xdr:colOff>177800</xdr:colOff>
      <xdr:row>108</xdr:row>
      <xdr:rowOff>117202</xdr:rowOff>
    </xdr:to>
    <xdr:sp macro="" textlink="">
      <xdr:nvSpPr>
        <xdr:cNvPr id="877" name="楕円 876"/>
        <xdr:cNvSpPr/>
      </xdr:nvSpPr>
      <xdr:spPr>
        <a:xfrm>
          <a:off x="14325600" y="1812072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165479</xdr:rowOff>
    </xdr:from>
    <xdr:ext cx="405111" cy="259045"/>
    <xdr:sp macro="" textlink="">
      <xdr:nvSpPr>
        <xdr:cNvPr id="878" name="【庁舎】&#10;有形固定資産減価償却率該当値テキスト"/>
        <xdr:cNvSpPr txBox="1"/>
      </xdr:nvSpPr>
      <xdr:spPr>
        <a:xfrm>
          <a:off x="14414500" y="18102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10705</xdr:rowOff>
    </xdr:from>
    <xdr:to>
      <xdr:col>81</xdr:col>
      <xdr:colOff>101600</xdr:colOff>
      <xdr:row>108</xdr:row>
      <xdr:rowOff>112305</xdr:rowOff>
    </xdr:to>
    <xdr:sp macro="" textlink="">
      <xdr:nvSpPr>
        <xdr:cNvPr id="879" name="楕円 878"/>
        <xdr:cNvSpPr/>
      </xdr:nvSpPr>
      <xdr:spPr>
        <a:xfrm>
          <a:off x="13578840" y="1811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61505</xdr:rowOff>
    </xdr:from>
    <xdr:to>
      <xdr:col>85</xdr:col>
      <xdr:colOff>127000</xdr:colOff>
      <xdr:row>108</xdr:row>
      <xdr:rowOff>66402</xdr:rowOff>
    </xdr:to>
    <xdr:cxnSp macro="">
      <xdr:nvCxnSpPr>
        <xdr:cNvPr id="880" name="直線コネクタ 879"/>
        <xdr:cNvCxnSpPr/>
      </xdr:nvCxnSpPr>
      <xdr:spPr>
        <a:xfrm>
          <a:off x="13629640" y="18166625"/>
          <a:ext cx="74676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167458</xdr:rowOff>
    </xdr:from>
    <xdr:to>
      <xdr:col>76</xdr:col>
      <xdr:colOff>165100</xdr:colOff>
      <xdr:row>108</xdr:row>
      <xdr:rowOff>97608</xdr:rowOff>
    </xdr:to>
    <xdr:sp macro="" textlink="">
      <xdr:nvSpPr>
        <xdr:cNvPr id="881" name="楕円 880"/>
        <xdr:cNvSpPr/>
      </xdr:nvSpPr>
      <xdr:spPr>
        <a:xfrm>
          <a:off x="12804140" y="18104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46808</xdr:rowOff>
    </xdr:from>
    <xdr:to>
      <xdr:col>81</xdr:col>
      <xdr:colOff>50800</xdr:colOff>
      <xdr:row>108</xdr:row>
      <xdr:rowOff>61505</xdr:rowOff>
    </xdr:to>
    <xdr:cxnSp macro="">
      <xdr:nvCxnSpPr>
        <xdr:cNvPr id="882" name="直線コネクタ 881"/>
        <xdr:cNvCxnSpPr/>
      </xdr:nvCxnSpPr>
      <xdr:spPr>
        <a:xfrm>
          <a:off x="12854940" y="18151928"/>
          <a:ext cx="7747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883" name="楕円 882"/>
        <xdr:cNvSpPr/>
      </xdr:nvSpPr>
      <xdr:spPr>
        <a:xfrm>
          <a:off x="12029440" y="17909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108</xdr:row>
      <xdr:rowOff>46808</xdr:rowOff>
    </xdr:to>
    <xdr:cxnSp macro="">
      <xdr:nvCxnSpPr>
        <xdr:cNvPr id="884" name="直線コネクタ 883"/>
        <xdr:cNvCxnSpPr/>
      </xdr:nvCxnSpPr>
      <xdr:spPr>
        <a:xfrm>
          <a:off x="12072620" y="17956530"/>
          <a:ext cx="782320" cy="19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84182</xdr:rowOff>
    </xdr:from>
    <xdr:to>
      <xdr:col>67</xdr:col>
      <xdr:colOff>101600</xdr:colOff>
      <xdr:row>108</xdr:row>
      <xdr:rowOff>14332</xdr:rowOff>
    </xdr:to>
    <xdr:sp macro="" textlink="">
      <xdr:nvSpPr>
        <xdr:cNvPr id="885" name="楕円 884"/>
        <xdr:cNvSpPr/>
      </xdr:nvSpPr>
      <xdr:spPr>
        <a:xfrm>
          <a:off x="11231880" y="180216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19050</xdr:rowOff>
    </xdr:from>
    <xdr:to>
      <xdr:col>71</xdr:col>
      <xdr:colOff>177800</xdr:colOff>
      <xdr:row>107</xdr:row>
      <xdr:rowOff>134982</xdr:rowOff>
    </xdr:to>
    <xdr:cxnSp macro="">
      <xdr:nvCxnSpPr>
        <xdr:cNvPr id="886" name="直線コネクタ 885"/>
        <xdr:cNvCxnSpPr/>
      </xdr:nvCxnSpPr>
      <xdr:spPr>
        <a:xfrm flipV="1">
          <a:off x="11282680" y="17956530"/>
          <a:ext cx="78994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87" name="n_1aveValue【庁舎】&#10;有形固定資産減価償却率"/>
        <xdr:cNvSpPr txBox="1"/>
      </xdr:nvSpPr>
      <xdr:spPr>
        <a:xfrm>
          <a:off x="134372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88" name="n_2aveValue【庁舎】&#10;有形固定資産減価償却率"/>
        <xdr:cNvSpPr txBox="1"/>
      </xdr:nvSpPr>
      <xdr:spPr>
        <a:xfrm>
          <a:off x="126752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89" name="n_3aveValue【庁舎】&#10;有形固定資産減価償却率"/>
        <xdr:cNvSpPr txBox="1"/>
      </xdr:nvSpPr>
      <xdr:spPr>
        <a:xfrm>
          <a:off x="1190054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90" name="n_4aveValue【庁舎】&#10;有形固定資産減価償却率"/>
        <xdr:cNvSpPr txBox="1"/>
      </xdr:nvSpPr>
      <xdr:spPr>
        <a:xfrm>
          <a:off x="1110298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103432</xdr:rowOff>
    </xdr:from>
    <xdr:ext cx="405111" cy="259045"/>
    <xdr:sp macro="" textlink="">
      <xdr:nvSpPr>
        <xdr:cNvPr id="891" name="n_1mainValue【庁舎】&#10;有形固定資産減価償却率"/>
        <xdr:cNvSpPr txBox="1"/>
      </xdr:nvSpPr>
      <xdr:spPr>
        <a:xfrm>
          <a:off x="13437244" y="1820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88735</xdr:rowOff>
    </xdr:from>
    <xdr:ext cx="405111" cy="259045"/>
    <xdr:sp macro="" textlink="">
      <xdr:nvSpPr>
        <xdr:cNvPr id="892" name="n_2mainValue【庁舎】&#10;有形固定資産減価償却率"/>
        <xdr:cNvSpPr txBox="1"/>
      </xdr:nvSpPr>
      <xdr:spPr>
        <a:xfrm>
          <a:off x="12675244" y="1819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893" name="n_3mainValue【庁舎】&#10;有形固定資産減価償却率"/>
        <xdr:cNvSpPr txBox="1"/>
      </xdr:nvSpPr>
      <xdr:spPr>
        <a:xfrm>
          <a:off x="119005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5459</xdr:rowOff>
    </xdr:from>
    <xdr:ext cx="405111" cy="259045"/>
    <xdr:sp macro="" textlink="">
      <xdr:nvSpPr>
        <xdr:cNvPr id="894" name="n_4mainValue【庁舎】&#10;有形固定資産減価償却率"/>
        <xdr:cNvSpPr txBox="1"/>
      </xdr:nvSpPr>
      <xdr:spPr>
        <a:xfrm>
          <a:off x="1110298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918" name="直線コネクタ 917"/>
        <xdr:cNvCxnSpPr/>
      </xdr:nvCxnSpPr>
      <xdr:spPr>
        <a:xfrm flipV="1">
          <a:off x="19509104" y="167659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919" name="【庁舎】&#10;一人当たり面積最小値テキスト"/>
        <xdr:cNvSpPr txBox="1"/>
      </xdr:nvSpPr>
      <xdr:spPr>
        <a:xfrm>
          <a:off x="19547840" y="1811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920" name="直線コネクタ 919"/>
        <xdr:cNvCxnSpPr/>
      </xdr:nvCxnSpPr>
      <xdr:spPr>
        <a:xfrm>
          <a:off x="19443700" y="18107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921" name="【庁舎】&#10;一人当たり面積最大値テキスト"/>
        <xdr:cNvSpPr txBox="1"/>
      </xdr:nvSpPr>
      <xdr:spPr>
        <a:xfrm>
          <a:off x="19547840" y="1654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922" name="直線コネクタ 921"/>
        <xdr:cNvCxnSpPr/>
      </xdr:nvCxnSpPr>
      <xdr:spPr>
        <a:xfrm>
          <a:off x="19443700" y="16765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923" name="【庁舎】&#10;一人当たり面積平均値テキスト"/>
        <xdr:cNvSpPr txBox="1"/>
      </xdr:nvSpPr>
      <xdr:spPr>
        <a:xfrm>
          <a:off x="19547840" y="1779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924" name="フローチャート: 判断 923"/>
        <xdr:cNvSpPr/>
      </xdr:nvSpPr>
      <xdr:spPr>
        <a:xfrm>
          <a:off x="1945894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925" name="フローチャート: 判断 924"/>
        <xdr:cNvSpPr/>
      </xdr:nvSpPr>
      <xdr:spPr>
        <a:xfrm>
          <a:off x="18735040" y="17816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26" name="フローチャート: 判断 925"/>
        <xdr:cNvSpPr/>
      </xdr:nvSpPr>
      <xdr:spPr>
        <a:xfrm>
          <a:off x="17937480" y="1783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927" name="フローチャート: 判断 926"/>
        <xdr:cNvSpPr/>
      </xdr:nvSpPr>
      <xdr:spPr>
        <a:xfrm>
          <a:off x="1716278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28" name="フローチャート: 判断 927"/>
        <xdr:cNvSpPr/>
      </xdr:nvSpPr>
      <xdr:spPr>
        <a:xfrm>
          <a:off x="16388080" y="17839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154939</xdr:rowOff>
    </xdr:from>
    <xdr:to>
      <xdr:col>116</xdr:col>
      <xdr:colOff>114300</xdr:colOff>
      <xdr:row>105</xdr:row>
      <xdr:rowOff>85089</xdr:rowOff>
    </xdr:to>
    <xdr:sp macro="" textlink="">
      <xdr:nvSpPr>
        <xdr:cNvPr id="934" name="楕円 933"/>
        <xdr:cNvSpPr/>
      </xdr:nvSpPr>
      <xdr:spPr>
        <a:xfrm>
          <a:off x="19458940" y="17589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6366</xdr:rowOff>
    </xdr:from>
    <xdr:ext cx="469744" cy="259045"/>
    <xdr:sp macro="" textlink="">
      <xdr:nvSpPr>
        <xdr:cNvPr id="935" name="【庁舎】&#10;一人当たり面積該当値テキスト"/>
        <xdr:cNvSpPr txBox="1"/>
      </xdr:nvSpPr>
      <xdr:spPr>
        <a:xfrm>
          <a:off x="19547840"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166370</xdr:rowOff>
    </xdr:from>
    <xdr:to>
      <xdr:col>112</xdr:col>
      <xdr:colOff>38100</xdr:colOff>
      <xdr:row>105</xdr:row>
      <xdr:rowOff>96520</xdr:rowOff>
    </xdr:to>
    <xdr:sp macro="" textlink="">
      <xdr:nvSpPr>
        <xdr:cNvPr id="936" name="楕円 935"/>
        <xdr:cNvSpPr/>
      </xdr:nvSpPr>
      <xdr:spPr>
        <a:xfrm>
          <a:off x="18735040" y="17600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34289</xdr:rowOff>
    </xdr:from>
    <xdr:to>
      <xdr:col>116</xdr:col>
      <xdr:colOff>63500</xdr:colOff>
      <xdr:row>105</xdr:row>
      <xdr:rowOff>45720</xdr:rowOff>
    </xdr:to>
    <xdr:cxnSp macro="">
      <xdr:nvCxnSpPr>
        <xdr:cNvPr id="937" name="直線コネクタ 936"/>
        <xdr:cNvCxnSpPr/>
      </xdr:nvCxnSpPr>
      <xdr:spPr>
        <a:xfrm flipV="1">
          <a:off x="18778220" y="17636489"/>
          <a:ext cx="7315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938" name="楕円 937"/>
        <xdr:cNvSpPr/>
      </xdr:nvSpPr>
      <xdr:spPr>
        <a:xfrm>
          <a:off x="17937480" y="1760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45720</xdr:rowOff>
    </xdr:from>
    <xdr:to>
      <xdr:col>111</xdr:col>
      <xdr:colOff>177800</xdr:colOff>
      <xdr:row>105</xdr:row>
      <xdr:rowOff>49530</xdr:rowOff>
    </xdr:to>
    <xdr:cxnSp macro="">
      <xdr:nvCxnSpPr>
        <xdr:cNvPr id="939" name="直線コネクタ 938"/>
        <xdr:cNvCxnSpPr/>
      </xdr:nvCxnSpPr>
      <xdr:spPr>
        <a:xfrm flipV="1">
          <a:off x="17988280" y="176479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4445</xdr:rowOff>
    </xdr:from>
    <xdr:to>
      <xdr:col>102</xdr:col>
      <xdr:colOff>165100</xdr:colOff>
      <xdr:row>105</xdr:row>
      <xdr:rowOff>106045</xdr:rowOff>
    </xdr:to>
    <xdr:sp macro="" textlink="">
      <xdr:nvSpPr>
        <xdr:cNvPr id="940" name="楕円 939"/>
        <xdr:cNvSpPr/>
      </xdr:nvSpPr>
      <xdr:spPr>
        <a:xfrm>
          <a:off x="1716278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49530</xdr:rowOff>
    </xdr:from>
    <xdr:to>
      <xdr:col>107</xdr:col>
      <xdr:colOff>50800</xdr:colOff>
      <xdr:row>105</xdr:row>
      <xdr:rowOff>55245</xdr:rowOff>
    </xdr:to>
    <xdr:cxnSp macro="">
      <xdr:nvCxnSpPr>
        <xdr:cNvPr id="941" name="直線コネクタ 940"/>
        <xdr:cNvCxnSpPr/>
      </xdr:nvCxnSpPr>
      <xdr:spPr>
        <a:xfrm flipV="1">
          <a:off x="17213580" y="1765173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942" name="楕円 941"/>
        <xdr:cNvSpPr/>
      </xdr:nvSpPr>
      <xdr:spPr>
        <a:xfrm>
          <a:off x="16388080" y="17589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34289</xdr:rowOff>
    </xdr:from>
    <xdr:to>
      <xdr:col>102</xdr:col>
      <xdr:colOff>114300</xdr:colOff>
      <xdr:row>105</xdr:row>
      <xdr:rowOff>55245</xdr:rowOff>
    </xdr:to>
    <xdr:cxnSp macro="">
      <xdr:nvCxnSpPr>
        <xdr:cNvPr id="943" name="直線コネクタ 942"/>
        <xdr:cNvCxnSpPr/>
      </xdr:nvCxnSpPr>
      <xdr:spPr>
        <a:xfrm>
          <a:off x="16431260" y="17636489"/>
          <a:ext cx="78232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944" name="n_1aveValue【庁舎】&#10;一人当たり面積"/>
        <xdr:cNvSpPr txBox="1"/>
      </xdr:nvSpPr>
      <xdr:spPr>
        <a:xfrm>
          <a:off x="18561127" y="179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945" name="n_2aveValue【庁舎】&#10;一人当たり面積"/>
        <xdr:cNvSpPr txBox="1"/>
      </xdr:nvSpPr>
      <xdr:spPr>
        <a:xfrm>
          <a:off x="17776267" y="1792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946" name="n_3aveValue【庁舎】&#10;一人当たり面積"/>
        <xdr:cNvSpPr txBox="1"/>
      </xdr:nvSpPr>
      <xdr:spPr>
        <a:xfrm>
          <a:off x="17001567" y="179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947" name="n_4aveValue【庁舎】&#10;一人当たり面積"/>
        <xdr:cNvSpPr txBox="1"/>
      </xdr:nvSpPr>
      <xdr:spPr>
        <a:xfrm>
          <a:off x="16226867" y="1793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113047</xdr:rowOff>
    </xdr:from>
    <xdr:ext cx="469744" cy="259045"/>
    <xdr:sp macro="" textlink="">
      <xdr:nvSpPr>
        <xdr:cNvPr id="948" name="n_1mainValue【庁舎】&#10;一人当たり面積"/>
        <xdr:cNvSpPr txBox="1"/>
      </xdr:nvSpPr>
      <xdr:spPr>
        <a:xfrm>
          <a:off x="18561127" y="173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949" name="n_2mainValue【庁舎】&#10;一人当たり面積"/>
        <xdr:cNvSpPr txBox="1"/>
      </xdr:nvSpPr>
      <xdr:spPr>
        <a:xfrm>
          <a:off x="1777626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122572</xdr:rowOff>
    </xdr:from>
    <xdr:ext cx="469744" cy="259045"/>
    <xdr:sp macro="" textlink="">
      <xdr:nvSpPr>
        <xdr:cNvPr id="950" name="n_3mainValue【庁舎】&#10;一人当たり面積"/>
        <xdr:cNvSpPr txBox="1"/>
      </xdr:nvSpPr>
      <xdr:spPr>
        <a:xfrm>
          <a:off x="17001567" y="1738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101616</xdr:rowOff>
    </xdr:from>
    <xdr:ext cx="469744" cy="259045"/>
    <xdr:sp macro="" textlink="">
      <xdr:nvSpPr>
        <xdr:cNvPr id="951" name="n_4mainValue【庁舎】&#10;一人当たり面積"/>
        <xdr:cNvSpPr txBox="1"/>
      </xdr:nvSpPr>
      <xdr:spPr>
        <a:xfrm>
          <a:off x="16226867" y="1736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　昨年から引き続き、有形固定資産減価償却率については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消防施設</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を除き、すべての施設において全国平均を上回っており、なかでも</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図書館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及び</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市民会館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並びに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庁舎</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が平均を大きく上回っている。これは、築年数が４０年を超える施設が多いことが原因であるが、このうち</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市民会館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及び</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庁舎</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については耐震改修を完了しており、使用するうえでの支障は特にない。また、</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消防施設</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については、これまでに２ヶ所の消防署の建て替えや本年度安宅・玉伝消防車庫の建て替え等を進めたことから、償却率が本町の他の施設類型と比べて低く、類似団体平均と比べても低い水準となっている。</a:t>
          </a:r>
          <a:endParaRPr lang="ja-JP" altLang="ja-JP" sz="1400" b="1">
            <a:effectLst/>
          </a:endParaRPr>
        </a:p>
        <a:p>
          <a:r>
            <a:rPr kumimoji="1" lang="ja-JP" altLang="ja-JP" sz="1100" b="1">
              <a:solidFill>
                <a:schemeClr val="dk1"/>
              </a:solidFill>
              <a:effectLst/>
              <a:latin typeface="+mn-lt"/>
              <a:ea typeface="+mn-ea"/>
              <a:cs typeface="+mn-cs"/>
            </a:rPr>
            <a:t>　一人当たり面積においても、ほとんどの施設において、県平均及び全国平均を上回っている。これは、分析表①で述べたとおり、主に和歌山県の持つ地勢的特徴が大きく関係しているものである。</a:t>
          </a:r>
          <a:endParaRPr lang="ja-JP" altLang="ja-JP" sz="1400" b="1">
            <a:effectLst/>
          </a:endParaRPr>
        </a:p>
        <a:p>
          <a:r>
            <a:rPr kumimoji="1" lang="ja-JP" altLang="ja-JP" sz="1100" b="1">
              <a:solidFill>
                <a:schemeClr val="dk1"/>
              </a:solidFill>
              <a:effectLst/>
              <a:latin typeface="+mn-lt"/>
              <a:ea typeface="+mn-ea"/>
              <a:cs typeface="+mn-cs"/>
            </a:rPr>
            <a:t>　公共施設等については、今後さらに老朽化が進んでいく見込みであることから、白浜町公共施設等総合管理計画に基づき、引き続き施設機能の適正化及び維持管理費用の効率化に取り組むなどにより、財政の健全運営に努めていく。</a:t>
          </a:r>
          <a:endParaRPr lang="ja-JP" altLang="ja-JP" sz="14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21,282
21,028
200.98
12,688,596
12,544,182
24,908
7,050,935
15,494,893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森林環境譲与税等の算入や町民税（法人税割）の増加に伴い、基準財政収入額が増加した一方で、社会福祉費や公債費の増加に伴い、基準財政需要額も増加したため、財政力指数については、横ばいでの推移となった。</a:t>
          </a:r>
        </a:p>
        <a:p>
          <a:r>
            <a:rPr kumimoji="1" lang="ja-JP" altLang="en-US" sz="1300">
              <a:latin typeface="ＭＳ ゴシック" panose="020B0609070205080204" pitchFamily="49" charset="-128"/>
              <a:ea typeface="ＭＳ ゴシック" panose="020B0609070205080204" pitchFamily="49" charset="-128"/>
            </a:rPr>
            <a:t>　引き続き、財政健全化プラン等に基づき、自主財源の確保等を図り、財政基盤の強化に努める。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9" name="直線コネクタ 68"/>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2" name="直線コネクタ 71"/>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5" name="直線コネクタ 74"/>
        <xdr:cNvCxnSpPr/>
      </xdr:nvCxnSpPr>
      <xdr:spPr>
        <a:xfrm>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17639</xdr:rowOff>
    </xdr:to>
    <xdr:cxnSp macro="">
      <xdr:nvCxnSpPr>
        <xdr:cNvPr id="78" name="直線コネクタ 77"/>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4" name="楕円 93"/>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5" name="テキスト ボックス 94"/>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6" name="楕円 95"/>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7" name="テキスト ボックス 96"/>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森林環境譲与税が新たに交付されたことや、地方特例交付金の増加により、経常的一般財源等総額が増加した。一方、経常経費では公債費や物件費等が増加したため、経常経費充当一般財源等も増加し、経常収支比率が上昇した。</a:t>
          </a:r>
        </a:p>
        <a:p>
          <a:r>
            <a:rPr kumimoji="1" lang="ja-JP" altLang="en-US" sz="1300">
              <a:latin typeface="ＭＳ ゴシック" panose="020B0609070205080204" pitchFamily="49" charset="-128"/>
              <a:ea typeface="ＭＳ ゴシック" panose="020B0609070205080204" pitchFamily="49" charset="-128"/>
            </a:rPr>
            <a:t>　引き続き、財政健全化プラン等に基づき、徴収率等の向上対策に取り組むとともに、未利用財産の活用等を図り、自主財源の確保に努めていく。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153988</xdr:rowOff>
    </xdr:to>
    <xdr:cxnSp macro="">
      <xdr:nvCxnSpPr>
        <xdr:cNvPr id="128" name="直線コネクタ 127"/>
        <xdr:cNvCxnSpPr/>
      </xdr:nvCxnSpPr>
      <xdr:spPr>
        <a:xfrm>
          <a:off x="4114800" y="1103630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105728</xdr:rowOff>
    </xdr:to>
    <xdr:cxnSp macro="">
      <xdr:nvCxnSpPr>
        <xdr:cNvPr id="131" name="直線コネクタ 130"/>
        <xdr:cNvCxnSpPr/>
      </xdr:nvCxnSpPr>
      <xdr:spPr>
        <a:xfrm flipV="1">
          <a:off x="3225800" y="1103630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64</xdr:row>
      <xdr:rowOff>105728</xdr:rowOff>
    </xdr:to>
    <xdr:cxnSp macro="">
      <xdr:nvCxnSpPr>
        <xdr:cNvPr id="134" name="直線コネクタ 133"/>
        <xdr:cNvCxnSpPr/>
      </xdr:nvCxnSpPr>
      <xdr:spPr>
        <a:xfrm>
          <a:off x="2336800" y="1097597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171132</xdr:rowOff>
    </xdr:from>
    <xdr:to>
      <xdr:col>11</xdr:col>
      <xdr:colOff>31750</xdr:colOff>
      <xdr:row>64</xdr:row>
      <xdr:rowOff>3175</xdr:rowOff>
    </xdr:to>
    <xdr:cxnSp macro="">
      <xdr:nvCxnSpPr>
        <xdr:cNvPr id="137" name="直線コネクタ 136"/>
        <xdr:cNvCxnSpPr/>
      </xdr:nvCxnSpPr>
      <xdr:spPr>
        <a:xfrm>
          <a:off x="1447800" y="10801032"/>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103188</xdr:rowOff>
    </xdr:from>
    <xdr:to>
      <xdr:col>23</xdr:col>
      <xdr:colOff>184150</xdr:colOff>
      <xdr:row>65</xdr:row>
      <xdr:rowOff>33338</xdr:rowOff>
    </xdr:to>
    <xdr:sp macro="" textlink="">
      <xdr:nvSpPr>
        <xdr:cNvPr id="147" name="楕円 146"/>
        <xdr:cNvSpPr/>
      </xdr:nvSpPr>
      <xdr:spPr>
        <a:xfrm>
          <a:off x="49022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75265</xdr:rowOff>
    </xdr:from>
    <xdr:ext cx="762000" cy="259045"/>
    <xdr:sp macro="" textlink="">
      <xdr:nvSpPr>
        <xdr:cNvPr id="148" name="財政構造の弾力性該当値テキスト"/>
        <xdr:cNvSpPr txBox="1"/>
      </xdr:nvSpPr>
      <xdr:spPr>
        <a:xfrm>
          <a:off x="5041900" y="1104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49" name="楕円 148"/>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0" name="テキスト ボックス 149"/>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54928</xdr:rowOff>
    </xdr:from>
    <xdr:to>
      <xdr:col>15</xdr:col>
      <xdr:colOff>133350</xdr:colOff>
      <xdr:row>64</xdr:row>
      <xdr:rowOff>156528</xdr:rowOff>
    </xdr:to>
    <xdr:sp macro="" textlink="">
      <xdr:nvSpPr>
        <xdr:cNvPr id="151" name="楕円 150"/>
        <xdr:cNvSpPr/>
      </xdr:nvSpPr>
      <xdr:spPr>
        <a:xfrm>
          <a:off x="3175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141305</xdr:rowOff>
    </xdr:from>
    <xdr:ext cx="762000" cy="259045"/>
    <xdr:sp macro="" textlink="">
      <xdr:nvSpPr>
        <xdr:cNvPr id="152" name="テキスト ボックス 151"/>
        <xdr:cNvSpPr txBox="1"/>
      </xdr:nvSpPr>
      <xdr:spPr>
        <a:xfrm>
          <a:off x="2844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3" name="楕円 152"/>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38752</xdr:rowOff>
    </xdr:from>
    <xdr:ext cx="762000" cy="259045"/>
    <xdr:sp macro="" textlink="">
      <xdr:nvSpPr>
        <xdr:cNvPr id="154" name="テキスト ボックス 153"/>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120332</xdr:rowOff>
    </xdr:from>
    <xdr:to>
      <xdr:col>7</xdr:col>
      <xdr:colOff>31750</xdr:colOff>
      <xdr:row>63</xdr:row>
      <xdr:rowOff>50482</xdr:rowOff>
    </xdr:to>
    <xdr:sp macro="" textlink="">
      <xdr:nvSpPr>
        <xdr:cNvPr id="155" name="楕円 154"/>
        <xdr:cNvSpPr/>
      </xdr:nvSpPr>
      <xdr:spPr>
        <a:xfrm>
          <a:off x="1397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35259</xdr:rowOff>
    </xdr:from>
    <xdr:ext cx="762000" cy="259045"/>
    <xdr:sp macro="" textlink="">
      <xdr:nvSpPr>
        <xdr:cNvPr id="156" name="テキスト ボックス 155"/>
        <xdr:cNvSpPr txBox="1"/>
      </xdr:nvSpPr>
      <xdr:spPr>
        <a:xfrm>
          <a:off x="1066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全国有数の観光地という町の特性から、観光、衛生、消防業務等に対して、観光客数を見込んだ施設規模及び職員体制等の整備を図っていることに加え、隣町の消防業務を受託していることなどにより、類似団体平均より高い水準となっている。</a:t>
          </a:r>
        </a:p>
        <a:p>
          <a:r>
            <a:rPr kumimoji="1" lang="ja-JP" altLang="en-US" sz="1300">
              <a:latin typeface="ＭＳ ゴシック" panose="020B0609070205080204" pitchFamily="49" charset="-128"/>
              <a:ea typeface="ＭＳ ゴシック" panose="020B0609070205080204" pitchFamily="49" charset="-128"/>
            </a:rPr>
            <a:t>　引き続き、財政健全化プラン等に基づき、職員数の適正化及び民間活用等を図り、経費の低減に努める。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48991</xdr:rowOff>
    </xdr:from>
    <xdr:to>
      <xdr:col>23</xdr:col>
      <xdr:colOff>133350</xdr:colOff>
      <xdr:row>87</xdr:row>
      <xdr:rowOff>148366</xdr:rowOff>
    </xdr:to>
    <xdr:cxnSp macro="">
      <xdr:nvCxnSpPr>
        <xdr:cNvPr id="191" name="直線コネクタ 190"/>
        <xdr:cNvCxnSpPr/>
      </xdr:nvCxnSpPr>
      <xdr:spPr>
        <a:xfrm>
          <a:off x="4114800" y="14965141"/>
          <a:ext cx="838200" cy="9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48991</xdr:rowOff>
    </xdr:from>
    <xdr:to>
      <xdr:col>19</xdr:col>
      <xdr:colOff>133350</xdr:colOff>
      <xdr:row>87</xdr:row>
      <xdr:rowOff>68889</xdr:rowOff>
    </xdr:to>
    <xdr:cxnSp macro="">
      <xdr:nvCxnSpPr>
        <xdr:cNvPr id="194" name="直線コネクタ 193"/>
        <xdr:cNvCxnSpPr/>
      </xdr:nvCxnSpPr>
      <xdr:spPr>
        <a:xfrm flipV="1">
          <a:off x="3225800" y="14965141"/>
          <a:ext cx="889000" cy="1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41084</xdr:rowOff>
    </xdr:from>
    <xdr:to>
      <xdr:col>15</xdr:col>
      <xdr:colOff>82550</xdr:colOff>
      <xdr:row>87</xdr:row>
      <xdr:rowOff>68889</xdr:rowOff>
    </xdr:to>
    <xdr:cxnSp macro="">
      <xdr:nvCxnSpPr>
        <xdr:cNvPr id="197" name="直線コネクタ 196"/>
        <xdr:cNvCxnSpPr/>
      </xdr:nvCxnSpPr>
      <xdr:spPr>
        <a:xfrm>
          <a:off x="2336800" y="14957234"/>
          <a:ext cx="889000" cy="2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41084</xdr:rowOff>
    </xdr:from>
    <xdr:to>
      <xdr:col>11</xdr:col>
      <xdr:colOff>31750</xdr:colOff>
      <xdr:row>87</xdr:row>
      <xdr:rowOff>57765</xdr:rowOff>
    </xdr:to>
    <xdr:cxnSp macro="">
      <xdr:nvCxnSpPr>
        <xdr:cNvPr id="200" name="直線コネクタ 199"/>
        <xdr:cNvCxnSpPr/>
      </xdr:nvCxnSpPr>
      <xdr:spPr>
        <a:xfrm flipV="1">
          <a:off x="1447800" y="14957234"/>
          <a:ext cx="889000" cy="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97566</xdr:rowOff>
    </xdr:from>
    <xdr:to>
      <xdr:col>23</xdr:col>
      <xdr:colOff>184150</xdr:colOff>
      <xdr:row>88</xdr:row>
      <xdr:rowOff>27716</xdr:rowOff>
    </xdr:to>
    <xdr:sp macro="" textlink="">
      <xdr:nvSpPr>
        <xdr:cNvPr id="210" name="楕円 209"/>
        <xdr:cNvSpPr/>
      </xdr:nvSpPr>
      <xdr:spPr>
        <a:xfrm>
          <a:off x="4902200" y="150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69643</xdr:rowOff>
    </xdr:from>
    <xdr:ext cx="762000" cy="259045"/>
    <xdr:sp macro="" textlink="">
      <xdr:nvSpPr>
        <xdr:cNvPr id="211" name="人件費・物件費等の状況該当値テキスト"/>
        <xdr:cNvSpPr txBox="1"/>
      </xdr:nvSpPr>
      <xdr:spPr>
        <a:xfrm>
          <a:off x="5041900" y="1498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169641</xdr:rowOff>
    </xdr:from>
    <xdr:to>
      <xdr:col>19</xdr:col>
      <xdr:colOff>184150</xdr:colOff>
      <xdr:row>87</xdr:row>
      <xdr:rowOff>99791</xdr:rowOff>
    </xdr:to>
    <xdr:sp macro="" textlink="">
      <xdr:nvSpPr>
        <xdr:cNvPr id="212" name="楕円 211"/>
        <xdr:cNvSpPr/>
      </xdr:nvSpPr>
      <xdr:spPr>
        <a:xfrm>
          <a:off x="4064000" y="1491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84568</xdr:rowOff>
    </xdr:from>
    <xdr:ext cx="736600" cy="259045"/>
    <xdr:sp macro="" textlink="">
      <xdr:nvSpPr>
        <xdr:cNvPr id="213" name="テキスト ボックス 212"/>
        <xdr:cNvSpPr txBox="1"/>
      </xdr:nvSpPr>
      <xdr:spPr>
        <a:xfrm>
          <a:off x="3733800" y="15000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18089</xdr:rowOff>
    </xdr:from>
    <xdr:to>
      <xdr:col>15</xdr:col>
      <xdr:colOff>133350</xdr:colOff>
      <xdr:row>87</xdr:row>
      <xdr:rowOff>119689</xdr:rowOff>
    </xdr:to>
    <xdr:sp macro="" textlink="">
      <xdr:nvSpPr>
        <xdr:cNvPr id="214" name="楕円 213"/>
        <xdr:cNvSpPr/>
      </xdr:nvSpPr>
      <xdr:spPr>
        <a:xfrm>
          <a:off x="3175000" y="149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104466</xdr:rowOff>
    </xdr:from>
    <xdr:ext cx="762000" cy="259045"/>
    <xdr:sp macro="" textlink="">
      <xdr:nvSpPr>
        <xdr:cNvPr id="215" name="テキスト ボックス 214"/>
        <xdr:cNvSpPr txBox="1"/>
      </xdr:nvSpPr>
      <xdr:spPr>
        <a:xfrm>
          <a:off x="2844800" y="1502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161734</xdr:rowOff>
    </xdr:from>
    <xdr:to>
      <xdr:col>11</xdr:col>
      <xdr:colOff>82550</xdr:colOff>
      <xdr:row>87</xdr:row>
      <xdr:rowOff>91884</xdr:rowOff>
    </xdr:to>
    <xdr:sp macro="" textlink="">
      <xdr:nvSpPr>
        <xdr:cNvPr id="216" name="楕円 215"/>
        <xdr:cNvSpPr/>
      </xdr:nvSpPr>
      <xdr:spPr>
        <a:xfrm>
          <a:off x="2286000" y="1490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76661</xdr:rowOff>
    </xdr:from>
    <xdr:ext cx="762000" cy="259045"/>
    <xdr:sp macro="" textlink="">
      <xdr:nvSpPr>
        <xdr:cNvPr id="217" name="テキスト ボックス 216"/>
        <xdr:cNvSpPr txBox="1"/>
      </xdr:nvSpPr>
      <xdr:spPr>
        <a:xfrm>
          <a:off x="1955800" y="1499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6965</xdr:rowOff>
    </xdr:from>
    <xdr:to>
      <xdr:col>7</xdr:col>
      <xdr:colOff>31750</xdr:colOff>
      <xdr:row>87</xdr:row>
      <xdr:rowOff>108565</xdr:rowOff>
    </xdr:to>
    <xdr:sp macro="" textlink="">
      <xdr:nvSpPr>
        <xdr:cNvPr id="218" name="楕円 217"/>
        <xdr:cNvSpPr/>
      </xdr:nvSpPr>
      <xdr:spPr>
        <a:xfrm>
          <a:off x="1397000" y="1492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93342</xdr:rowOff>
    </xdr:from>
    <xdr:ext cx="762000" cy="259045"/>
    <xdr:sp macro="" textlink="">
      <xdr:nvSpPr>
        <xdr:cNvPr id="219" name="テキスト ボックス 218"/>
        <xdr:cNvSpPr txBox="1"/>
      </xdr:nvSpPr>
      <xdr:spPr>
        <a:xfrm>
          <a:off x="1066800" y="1500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当町のラスパイレス指数は全国町村平均より</a:t>
          </a:r>
          <a:r>
            <a:rPr kumimoji="1" lang="en-US" altLang="ja-JP" sz="1300">
              <a:latin typeface="ＭＳ ゴシック" panose="020B0609070205080204" pitchFamily="49" charset="-128"/>
              <a:ea typeface="ＭＳ ゴシック" panose="020B0609070205080204" pitchFamily="49" charset="-128"/>
            </a:rPr>
            <a:t>0.5</a:t>
          </a:r>
          <a:r>
            <a:rPr kumimoji="1" lang="ja-JP" altLang="en-US" sz="1300">
              <a:latin typeface="ＭＳ ゴシック" panose="020B0609070205080204" pitchFamily="49" charset="-128"/>
              <a:ea typeface="ＭＳ ゴシック" panose="020B0609070205080204" pitchFamily="49" charset="-128"/>
            </a:rPr>
            <a:t>ポイント上回っている状況であり、今後も引き続き、給与制度の適正運用に努め、国の動向を注視しながら、必要な時期に改正等の取組みも進めていく。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85</xdr:row>
      <xdr:rowOff>14514</xdr:rowOff>
    </xdr:to>
    <xdr:cxnSp macro="">
      <xdr:nvCxnSpPr>
        <xdr:cNvPr id="255" name="直線コネクタ 254"/>
        <xdr:cNvCxnSpPr/>
      </xdr:nvCxnSpPr>
      <xdr:spPr>
        <a:xfrm>
          <a:off x="16179800" y="145188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31750</xdr:rowOff>
    </xdr:to>
    <xdr:cxnSp macro="">
      <xdr:nvCxnSpPr>
        <xdr:cNvPr id="258" name="直線コネクタ 257"/>
        <xdr:cNvCxnSpPr/>
      </xdr:nvCxnSpPr>
      <xdr:spPr>
        <a:xfrm flipV="1">
          <a:off x="15290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84364</xdr:rowOff>
    </xdr:to>
    <xdr:cxnSp macro="">
      <xdr:nvCxnSpPr>
        <xdr:cNvPr id="261" name="直線コネクタ 260"/>
        <xdr:cNvCxnSpPr/>
      </xdr:nvCxnSpPr>
      <xdr:spPr>
        <a:xfrm flipV="1">
          <a:off x="14401800" y="1460500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87</xdr:row>
      <xdr:rowOff>16329</xdr:rowOff>
    </xdr:to>
    <xdr:cxnSp macro="">
      <xdr:nvCxnSpPr>
        <xdr:cNvPr id="264" name="直線コネクタ 263"/>
        <xdr:cNvCxnSpPr/>
      </xdr:nvCxnSpPr>
      <xdr:spPr>
        <a:xfrm flipV="1">
          <a:off x="13512800" y="148290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4" name="楕円 273"/>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5"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6" name="楕円 275"/>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7" name="テキスト ボックス 276"/>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0" name="楕円 279"/>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1" name="テキスト ボックス 280"/>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人口</a:t>
          </a:r>
          <a:r>
            <a:rPr kumimoji="1" lang="en-US" altLang="ja-JP" sz="1300">
              <a:latin typeface="ＭＳ ゴシック" panose="020B0609070205080204" pitchFamily="49" charset="-128"/>
              <a:ea typeface="ＭＳ ゴシック" panose="020B0609070205080204" pitchFamily="49" charset="-128"/>
            </a:rPr>
            <a:t>1,000</a:t>
          </a:r>
          <a:r>
            <a:rPr kumimoji="1" lang="ja-JP" altLang="en-US" sz="1300">
              <a:latin typeface="ＭＳ ゴシック" panose="020B0609070205080204" pitchFamily="49" charset="-128"/>
              <a:ea typeface="ＭＳ ゴシック" panose="020B0609070205080204" pitchFamily="49" charset="-128"/>
            </a:rPr>
            <a:t>人当たり職員数の類似団体の平均職員数を大きく上回っているのは、全国有数の観光地という町の特性から、観光、衛生、消防業務等に対して、観光客数を見込んだ職員体制等の整備を図っていることに加え、隣町の消防業務を受託していること等が大きく影響している。今後も定員適正化計画を基本として、退職者不補充等や機構再編等も検討し、引き続き、職員数の規模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10513</xdr:rowOff>
    </xdr:from>
    <xdr:to>
      <xdr:col>81</xdr:col>
      <xdr:colOff>44450</xdr:colOff>
      <xdr:row>66</xdr:row>
      <xdr:rowOff>67804</xdr:rowOff>
    </xdr:to>
    <xdr:cxnSp macro="">
      <xdr:nvCxnSpPr>
        <xdr:cNvPr id="313" name="直線コネクタ 312"/>
        <xdr:cNvCxnSpPr/>
      </xdr:nvCxnSpPr>
      <xdr:spPr>
        <a:xfrm flipV="1">
          <a:off x="17018000" y="10126063"/>
          <a:ext cx="0" cy="1257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39881</xdr:rowOff>
    </xdr:from>
    <xdr:ext cx="762000" cy="259045"/>
    <xdr:sp macro="" textlink="">
      <xdr:nvSpPr>
        <xdr:cNvPr id="314" name="定員管理の状況最小値テキスト"/>
        <xdr:cNvSpPr txBox="1"/>
      </xdr:nvSpPr>
      <xdr:spPr>
        <a:xfrm>
          <a:off x="17106900" y="113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67804</xdr:rowOff>
    </xdr:from>
    <xdr:to>
      <xdr:col>81</xdr:col>
      <xdr:colOff>133350</xdr:colOff>
      <xdr:row>66</xdr:row>
      <xdr:rowOff>67804</xdr:rowOff>
    </xdr:to>
    <xdr:cxnSp macro="">
      <xdr:nvCxnSpPr>
        <xdr:cNvPr id="315" name="直線コネクタ 314"/>
        <xdr:cNvCxnSpPr/>
      </xdr:nvCxnSpPr>
      <xdr:spPr>
        <a:xfrm>
          <a:off x="16929100" y="1138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96890</xdr:rowOff>
    </xdr:from>
    <xdr:ext cx="762000" cy="259045"/>
    <xdr:sp macro="" textlink="">
      <xdr:nvSpPr>
        <xdr:cNvPr id="316" name="定員管理の状況最大値テキスト"/>
        <xdr:cNvSpPr txBox="1"/>
      </xdr:nvSpPr>
      <xdr:spPr>
        <a:xfrm>
          <a:off x="17106900" y="98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10513</xdr:rowOff>
    </xdr:from>
    <xdr:to>
      <xdr:col>81</xdr:col>
      <xdr:colOff>133350</xdr:colOff>
      <xdr:row>59</xdr:row>
      <xdr:rowOff>10513</xdr:rowOff>
    </xdr:to>
    <xdr:cxnSp macro="">
      <xdr:nvCxnSpPr>
        <xdr:cNvPr id="317" name="直線コネクタ 316"/>
        <xdr:cNvCxnSpPr/>
      </xdr:nvCxnSpPr>
      <xdr:spPr>
        <a:xfrm>
          <a:off x="16929100" y="1012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67804</xdr:rowOff>
    </xdr:from>
    <xdr:to>
      <xdr:col>81</xdr:col>
      <xdr:colOff>44450</xdr:colOff>
      <xdr:row>66</xdr:row>
      <xdr:rowOff>145556</xdr:rowOff>
    </xdr:to>
    <xdr:cxnSp macro="">
      <xdr:nvCxnSpPr>
        <xdr:cNvPr id="318" name="直線コネクタ 317"/>
        <xdr:cNvCxnSpPr/>
      </xdr:nvCxnSpPr>
      <xdr:spPr>
        <a:xfrm flipV="1">
          <a:off x="16179800" y="11383504"/>
          <a:ext cx="8382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143950</xdr:rowOff>
    </xdr:from>
    <xdr:ext cx="762000" cy="259045"/>
    <xdr:sp macro="" textlink="">
      <xdr:nvSpPr>
        <xdr:cNvPr id="319" name="定員管理の状況平均値テキスト"/>
        <xdr:cNvSpPr txBox="1"/>
      </xdr:nvSpPr>
      <xdr:spPr>
        <a:xfrm>
          <a:off x="17106900" y="1025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127423</xdr:rowOff>
    </xdr:from>
    <xdr:to>
      <xdr:col>81</xdr:col>
      <xdr:colOff>95250</xdr:colOff>
      <xdr:row>61</xdr:row>
      <xdr:rowOff>57573</xdr:rowOff>
    </xdr:to>
    <xdr:sp macro="" textlink="">
      <xdr:nvSpPr>
        <xdr:cNvPr id="320" name="フローチャート: 判断 319"/>
        <xdr:cNvSpPr/>
      </xdr:nvSpPr>
      <xdr:spPr>
        <a:xfrm>
          <a:off x="169672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145556</xdr:rowOff>
    </xdr:from>
    <xdr:to>
      <xdr:col>77</xdr:col>
      <xdr:colOff>44450</xdr:colOff>
      <xdr:row>66</xdr:row>
      <xdr:rowOff>165664</xdr:rowOff>
    </xdr:to>
    <xdr:cxnSp macro="">
      <xdr:nvCxnSpPr>
        <xdr:cNvPr id="321" name="直線コネクタ 320"/>
        <xdr:cNvCxnSpPr/>
      </xdr:nvCxnSpPr>
      <xdr:spPr>
        <a:xfrm flipV="1">
          <a:off x="15290800" y="1146125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123402</xdr:rowOff>
    </xdr:from>
    <xdr:to>
      <xdr:col>77</xdr:col>
      <xdr:colOff>95250</xdr:colOff>
      <xdr:row>61</xdr:row>
      <xdr:rowOff>53552</xdr:rowOff>
    </xdr:to>
    <xdr:sp macro="" textlink="">
      <xdr:nvSpPr>
        <xdr:cNvPr id="322" name="フローチャート: 判断 321"/>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63729</xdr:rowOff>
    </xdr:from>
    <xdr:ext cx="736600" cy="259045"/>
    <xdr:sp macro="" textlink="">
      <xdr:nvSpPr>
        <xdr:cNvPr id="323" name="テキスト ボックス 322"/>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112042</xdr:rowOff>
    </xdr:from>
    <xdr:to>
      <xdr:col>72</xdr:col>
      <xdr:colOff>203200</xdr:colOff>
      <xdr:row>66</xdr:row>
      <xdr:rowOff>165664</xdr:rowOff>
    </xdr:to>
    <xdr:cxnSp macro="">
      <xdr:nvCxnSpPr>
        <xdr:cNvPr id="324" name="直線コネクタ 323"/>
        <xdr:cNvCxnSpPr/>
      </xdr:nvCxnSpPr>
      <xdr:spPr>
        <a:xfrm>
          <a:off x="14401800" y="11427742"/>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115358</xdr:rowOff>
    </xdr:from>
    <xdr:to>
      <xdr:col>73</xdr:col>
      <xdr:colOff>44450</xdr:colOff>
      <xdr:row>61</xdr:row>
      <xdr:rowOff>45508</xdr:rowOff>
    </xdr:to>
    <xdr:sp macro="" textlink="">
      <xdr:nvSpPr>
        <xdr:cNvPr id="325" name="フローチャート: 判断 324"/>
        <xdr:cNvSpPr/>
      </xdr:nvSpPr>
      <xdr:spPr>
        <a:xfrm>
          <a:off x="15240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55685</xdr:rowOff>
    </xdr:from>
    <xdr:ext cx="762000" cy="259045"/>
    <xdr:sp macro="" textlink="">
      <xdr:nvSpPr>
        <xdr:cNvPr id="326" name="テキスト ボックス 325"/>
        <xdr:cNvSpPr txBox="1"/>
      </xdr:nvSpPr>
      <xdr:spPr>
        <a:xfrm>
          <a:off x="14909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98637</xdr:rowOff>
    </xdr:from>
    <xdr:to>
      <xdr:col>68</xdr:col>
      <xdr:colOff>152400</xdr:colOff>
      <xdr:row>66</xdr:row>
      <xdr:rowOff>112042</xdr:rowOff>
    </xdr:to>
    <xdr:cxnSp macro="">
      <xdr:nvCxnSpPr>
        <xdr:cNvPr id="327" name="直線コネクタ 326"/>
        <xdr:cNvCxnSpPr/>
      </xdr:nvCxnSpPr>
      <xdr:spPr>
        <a:xfrm>
          <a:off x="13512800" y="1141433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111337</xdr:rowOff>
    </xdr:from>
    <xdr:to>
      <xdr:col>68</xdr:col>
      <xdr:colOff>203200</xdr:colOff>
      <xdr:row>61</xdr:row>
      <xdr:rowOff>41487</xdr:rowOff>
    </xdr:to>
    <xdr:sp macro="" textlink="">
      <xdr:nvSpPr>
        <xdr:cNvPr id="328" name="フローチャート: 判断 327"/>
        <xdr:cNvSpPr/>
      </xdr:nvSpPr>
      <xdr:spPr>
        <a:xfrm>
          <a:off x="14351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51664</xdr:rowOff>
    </xdr:from>
    <xdr:ext cx="762000" cy="259045"/>
    <xdr:sp macro="" textlink="">
      <xdr:nvSpPr>
        <xdr:cNvPr id="329" name="テキスト ボックス 328"/>
        <xdr:cNvSpPr txBox="1"/>
      </xdr:nvSpPr>
      <xdr:spPr>
        <a:xfrm>
          <a:off x="14020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91229</xdr:rowOff>
    </xdr:from>
    <xdr:to>
      <xdr:col>64</xdr:col>
      <xdr:colOff>152400</xdr:colOff>
      <xdr:row>61</xdr:row>
      <xdr:rowOff>21379</xdr:rowOff>
    </xdr:to>
    <xdr:sp macro="" textlink="">
      <xdr:nvSpPr>
        <xdr:cNvPr id="330" name="フローチャート: 判断 329"/>
        <xdr:cNvSpPr/>
      </xdr:nvSpPr>
      <xdr:spPr>
        <a:xfrm>
          <a:off x="13462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31556</xdr:rowOff>
    </xdr:from>
    <xdr:ext cx="762000" cy="259045"/>
    <xdr:sp macro="" textlink="">
      <xdr:nvSpPr>
        <xdr:cNvPr id="331" name="テキスト ボックス 330"/>
        <xdr:cNvSpPr txBox="1"/>
      </xdr:nvSpPr>
      <xdr:spPr>
        <a:xfrm>
          <a:off x="13131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17004</xdr:rowOff>
    </xdr:from>
    <xdr:to>
      <xdr:col>81</xdr:col>
      <xdr:colOff>95250</xdr:colOff>
      <xdr:row>66</xdr:row>
      <xdr:rowOff>118604</xdr:rowOff>
    </xdr:to>
    <xdr:sp macro="" textlink="">
      <xdr:nvSpPr>
        <xdr:cNvPr id="337" name="楕円 336"/>
        <xdr:cNvSpPr/>
      </xdr:nvSpPr>
      <xdr:spPr>
        <a:xfrm>
          <a:off x="16967200" y="113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84331</xdr:rowOff>
    </xdr:from>
    <xdr:ext cx="762000" cy="259045"/>
    <xdr:sp macro="" textlink="">
      <xdr:nvSpPr>
        <xdr:cNvPr id="338" name="定員管理の状況該当値テキスト"/>
        <xdr:cNvSpPr txBox="1"/>
      </xdr:nvSpPr>
      <xdr:spPr>
        <a:xfrm>
          <a:off x="17106900" y="1122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94756</xdr:rowOff>
    </xdr:from>
    <xdr:to>
      <xdr:col>77</xdr:col>
      <xdr:colOff>95250</xdr:colOff>
      <xdr:row>67</xdr:row>
      <xdr:rowOff>24906</xdr:rowOff>
    </xdr:to>
    <xdr:sp macro="" textlink="">
      <xdr:nvSpPr>
        <xdr:cNvPr id="339" name="楕円 338"/>
        <xdr:cNvSpPr/>
      </xdr:nvSpPr>
      <xdr:spPr>
        <a:xfrm>
          <a:off x="16129000" y="114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9683</xdr:rowOff>
    </xdr:from>
    <xdr:ext cx="736600" cy="259045"/>
    <xdr:sp macro="" textlink="">
      <xdr:nvSpPr>
        <xdr:cNvPr id="340" name="テキスト ボックス 339"/>
        <xdr:cNvSpPr txBox="1"/>
      </xdr:nvSpPr>
      <xdr:spPr>
        <a:xfrm>
          <a:off x="15798800" y="11496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114864</xdr:rowOff>
    </xdr:from>
    <xdr:to>
      <xdr:col>73</xdr:col>
      <xdr:colOff>44450</xdr:colOff>
      <xdr:row>67</xdr:row>
      <xdr:rowOff>45014</xdr:rowOff>
    </xdr:to>
    <xdr:sp macro="" textlink="">
      <xdr:nvSpPr>
        <xdr:cNvPr id="341" name="楕円 340"/>
        <xdr:cNvSpPr/>
      </xdr:nvSpPr>
      <xdr:spPr>
        <a:xfrm>
          <a:off x="15240000" y="114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29791</xdr:rowOff>
    </xdr:from>
    <xdr:ext cx="762000" cy="259045"/>
    <xdr:sp macro="" textlink="">
      <xdr:nvSpPr>
        <xdr:cNvPr id="342" name="テキスト ボックス 341"/>
        <xdr:cNvSpPr txBox="1"/>
      </xdr:nvSpPr>
      <xdr:spPr>
        <a:xfrm>
          <a:off x="14909800" y="1151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61242</xdr:rowOff>
    </xdr:from>
    <xdr:to>
      <xdr:col>68</xdr:col>
      <xdr:colOff>203200</xdr:colOff>
      <xdr:row>66</xdr:row>
      <xdr:rowOff>162842</xdr:rowOff>
    </xdr:to>
    <xdr:sp macro="" textlink="">
      <xdr:nvSpPr>
        <xdr:cNvPr id="343" name="楕円 342"/>
        <xdr:cNvSpPr/>
      </xdr:nvSpPr>
      <xdr:spPr>
        <a:xfrm>
          <a:off x="14351000" y="113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147619</xdr:rowOff>
    </xdr:from>
    <xdr:ext cx="762000" cy="259045"/>
    <xdr:sp macro="" textlink="">
      <xdr:nvSpPr>
        <xdr:cNvPr id="344" name="テキスト ボックス 343"/>
        <xdr:cNvSpPr txBox="1"/>
      </xdr:nvSpPr>
      <xdr:spPr>
        <a:xfrm>
          <a:off x="14020800" y="1146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47837</xdr:rowOff>
    </xdr:from>
    <xdr:to>
      <xdr:col>64</xdr:col>
      <xdr:colOff>152400</xdr:colOff>
      <xdr:row>66</xdr:row>
      <xdr:rowOff>149437</xdr:rowOff>
    </xdr:to>
    <xdr:sp macro="" textlink="">
      <xdr:nvSpPr>
        <xdr:cNvPr id="345" name="楕円 344"/>
        <xdr:cNvSpPr/>
      </xdr:nvSpPr>
      <xdr:spPr>
        <a:xfrm>
          <a:off x="13462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134214</xdr:rowOff>
    </xdr:from>
    <xdr:ext cx="762000" cy="259045"/>
    <xdr:sp macro="" textlink="">
      <xdr:nvSpPr>
        <xdr:cNvPr id="346" name="テキスト ボックス 345"/>
        <xdr:cNvSpPr txBox="1"/>
      </xdr:nvSpPr>
      <xdr:spPr>
        <a:xfrm>
          <a:off x="13131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一般会計において学校施設改築事業、日置川消防庁舎建設事業等に係る地方債の償還開始等により、元利償還金が増加した。一方で、標準財政規模は若干の減少となっている。このため、単年度数値としては前年度から約</a:t>
          </a:r>
          <a:r>
            <a:rPr kumimoji="1" lang="en-US" altLang="ja-JP" sz="1300">
              <a:latin typeface="ＭＳ ゴシック" panose="020B0609070205080204" pitchFamily="49" charset="-128"/>
              <a:ea typeface="ＭＳ ゴシック" panose="020B0609070205080204" pitchFamily="49" charset="-128"/>
            </a:rPr>
            <a:t>0.6</a:t>
          </a:r>
          <a:r>
            <a:rPr kumimoji="1" lang="ja-JP" altLang="en-US" sz="1300">
              <a:latin typeface="ＭＳ ゴシック" panose="020B0609070205080204" pitchFamily="49" charset="-128"/>
              <a:ea typeface="ＭＳ ゴシック" panose="020B0609070205080204" pitchFamily="49" charset="-128"/>
            </a:rPr>
            <a:t>％の上昇となり、</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箇年平均数値も</a:t>
          </a:r>
          <a:r>
            <a:rPr kumimoji="1" lang="en-US" altLang="ja-JP" sz="1300">
              <a:latin typeface="ＭＳ ゴシック" panose="020B0609070205080204" pitchFamily="49" charset="-128"/>
              <a:ea typeface="ＭＳ ゴシック" panose="020B0609070205080204" pitchFamily="49" charset="-128"/>
            </a:rPr>
            <a:t>0.9</a:t>
          </a:r>
          <a:r>
            <a:rPr kumimoji="1" lang="ja-JP" altLang="en-US" sz="1300">
              <a:latin typeface="ＭＳ ゴシック" panose="020B0609070205080204" pitchFamily="49" charset="-128"/>
              <a:ea typeface="ＭＳ ゴシック" panose="020B0609070205080204" pitchFamily="49" charset="-128"/>
            </a:rPr>
            <a:t>％上昇した。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地方債の活用に当たっては、引き続き、将来世代に過度な負担とならないよう、事業の必要性及び有用性等を精査するとともに、借入金と償還金のバランスを考慮しながら、計画的な運用に努めていく。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4" name="直線コネクタ 373"/>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5"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6" name="直線コネクタ 375"/>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7"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8" name="直線コネクタ 377"/>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73660</xdr:rowOff>
    </xdr:to>
    <xdr:cxnSp macro="">
      <xdr:nvCxnSpPr>
        <xdr:cNvPr id="379" name="直線コネクタ 378"/>
        <xdr:cNvCxnSpPr/>
      </xdr:nvCxnSpPr>
      <xdr:spPr>
        <a:xfrm>
          <a:off x="16179800" y="72021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0"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1" name="フローチャート: 判断 380"/>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1270</xdr:rowOff>
    </xdr:to>
    <xdr:cxnSp macro="">
      <xdr:nvCxnSpPr>
        <xdr:cNvPr id="382" name="直線コネクタ 381"/>
        <xdr:cNvCxnSpPr/>
      </xdr:nvCxnSpPr>
      <xdr:spPr>
        <a:xfrm>
          <a:off x="15290800" y="71458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116417</xdr:rowOff>
    </xdr:to>
    <xdr:cxnSp macro="">
      <xdr:nvCxnSpPr>
        <xdr:cNvPr id="385" name="直線コネクタ 384"/>
        <xdr:cNvCxnSpPr/>
      </xdr:nvCxnSpPr>
      <xdr:spPr>
        <a:xfrm>
          <a:off x="14401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140546</xdr:rowOff>
    </xdr:to>
    <xdr:cxnSp macro="">
      <xdr:nvCxnSpPr>
        <xdr:cNvPr id="388" name="直線コネクタ 387"/>
        <xdr:cNvCxnSpPr/>
      </xdr:nvCxnSpPr>
      <xdr:spPr>
        <a:xfrm flipV="1">
          <a:off x="13512800" y="714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89" name="フローチャート: 判断 388"/>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0" name="テキスト ボックス 389"/>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1" name="フローチャート: 判断 390"/>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2" name="テキスト ボックス 391"/>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8" name="楕円 397"/>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9"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0" name="楕円 399"/>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1" name="テキスト ボックス 400"/>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2" name="楕円 401"/>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3" name="テキスト ボックス 402"/>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4" name="楕円 403"/>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5" name="テキスト ボックス 40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06" name="楕円 405"/>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407" name="テキスト ボックス 406"/>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一部事務組合の長期借入金の定期償還や、職員の退職等による退職手当組合積立不足額の解消等により、将来負担見込額が減少した。また、公債費に係る基準財政需要額算入見込額が大幅に増加したことから、将来負担比率が改善した。</a:t>
          </a:r>
        </a:p>
        <a:p>
          <a:r>
            <a:rPr kumimoji="1" lang="ja-JP" altLang="en-US" sz="1300">
              <a:latin typeface="ＭＳ ゴシック" panose="020B0609070205080204" pitchFamily="49" charset="-128"/>
              <a:ea typeface="ＭＳ ゴシック" panose="020B0609070205080204" pitchFamily="49" charset="-128"/>
            </a:rPr>
            <a:t>　今後、公共施設の老朽化等に伴う大規模修繕等に加え、防災対策事業費の増加が見込まれることから、引き続き、計画的な地方債の活用や基金積立等を図るなど、健全な財政運営に努めていく。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38" name="直線コネクタ 437"/>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39"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0" name="直線コネクタ 439"/>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102265</xdr:rowOff>
    </xdr:from>
    <xdr:to>
      <xdr:col>81</xdr:col>
      <xdr:colOff>44450</xdr:colOff>
      <xdr:row>16</xdr:row>
      <xdr:rowOff>146836</xdr:rowOff>
    </xdr:to>
    <xdr:cxnSp macro="">
      <xdr:nvCxnSpPr>
        <xdr:cNvPr id="443" name="直線コネクタ 442"/>
        <xdr:cNvCxnSpPr/>
      </xdr:nvCxnSpPr>
      <xdr:spPr>
        <a:xfrm flipV="1">
          <a:off x="16179800" y="2674015"/>
          <a:ext cx="838200" cy="2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4"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5" name="フローチャート: 判断 444"/>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146836</xdr:rowOff>
    </xdr:from>
    <xdr:to>
      <xdr:col>77</xdr:col>
      <xdr:colOff>44450</xdr:colOff>
      <xdr:row>17</xdr:row>
      <xdr:rowOff>47776</xdr:rowOff>
    </xdr:to>
    <xdr:cxnSp macro="">
      <xdr:nvCxnSpPr>
        <xdr:cNvPr id="446" name="直線コネクタ 445"/>
        <xdr:cNvCxnSpPr/>
      </xdr:nvCxnSpPr>
      <xdr:spPr>
        <a:xfrm flipV="1">
          <a:off x="15290800" y="289003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47776</xdr:rowOff>
    </xdr:from>
    <xdr:to>
      <xdr:col>72</xdr:col>
      <xdr:colOff>203200</xdr:colOff>
      <xdr:row>17</xdr:row>
      <xdr:rowOff>108676</xdr:rowOff>
    </xdr:to>
    <xdr:cxnSp macro="">
      <xdr:nvCxnSpPr>
        <xdr:cNvPr id="449" name="直線コネクタ 448"/>
        <xdr:cNvCxnSpPr/>
      </xdr:nvCxnSpPr>
      <xdr:spPr>
        <a:xfrm flipV="1">
          <a:off x="14401800" y="2962426"/>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1" name="テキスト ボックス 450"/>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108676</xdr:rowOff>
    </xdr:from>
    <xdr:to>
      <xdr:col>68</xdr:col>
      <xdr:colOff>152400</xdr:colOff>
      <xdr:row>18</xdr:row>
      <xdr:rowOff>8467</xdr:rowOff>
    </xdr:to>
    <xdr:cxnSp macro="">
      <xdr:nvCxnSpPr>
        <xdr:cNvPr id="452" name="直線コネクタ 451"/>
        <xdr:cNvCxnSpPr/>
      </xdr:nvCxnSpPr>
      <xdr:spPr>
        <a:xfrm flipV="1">
          <a:off x="13512800" y="3023326"/>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3" name="フローチャート: 判断 452"/>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4" name="テキスト ボックス 453"/>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5" name="フローチャート: 判断 454"/>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6" name="テキスト ボックス 455"/>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51465</xdr:rowOff>
    </xdr:from>
    <xdr:to>
      <xdr:col>81</xdr:col>
      <xdr:colOff>95250</xdr:colOff>
      <xdr:row>15</xdr:row>
      <xdr:rowOff>153065</xdr:rowOff>
    </xdr:to>
    <xdr:sp macro="" textlink="">
      <xdr:nvSpPr>
        <xdr:cNvPr id="462" name="楕円 461"/>
        <xdr:cNvSpPr/>
      </xdr:nvSpPr>
      <xdr:spPr>
        <a:xfrm>
          <a:off x="16967200" y="26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23542</xdr:rowOff>
    </xdr:from>
    <xdr:ext cx="762000" cy="259045"/>
    <xdr:sp macro="" textlink="">
      <xdr:nvSpPr>
        <xdr:cNvPr id="463" name="将来負担の状況該当値テキスト"/>
        <xdr:cNvSpPr txBox="1"/>
      </xdr:nvSpPr>
      <xdr:spPr>
        <a:xfrm>
          <a:off x="17106900" y="259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96036</xdr:rowOff>
    </xdr:from>
    <xdr:to>
      <xdr:col>77</xdr:col>
      <xdr:colOff>95250</xdr:colOff>
      <xdr:row>17</xdr:row>
      <xdr:rowOff>26186</xdr:rowOff>
    </xdr:to>
    <xdr:sp macro="" textlink="">
      <xdr:nvSpPr>
        <xdr:cNvPr id="464" name="楕円 463"/>
        <xdr:cNvSpPr/>
      </xdr:nvSpPr>
      <xdr:spPr>
        <a:xfrm>
          <a:off x="16129000" y="28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10963</xdr:rowOff>
    </xdr:from>
    <xdr:ext cx="736600" cy="259045"/>
    <xdr:sp macro="" textlink="">
      <xdr:nvSpPr>
        <xdr:cNvPr id="465" name="テキスト ボックス 464"/>
        <xdr:cNvSpPr txBox="1"/>
      </xdr:nvSpPr>
      <xdr:spPr>
        <a:xfrm>
          <a:off x="15798800" y="292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168426</xdr:rowOff>
    </xdr:from>
    <xdr:to>
      <xdr:col>73</xdr:col>
      <xdr:colOff>44450</xdr:colOff>
      <xdr:row>17</xdr:row>
      <xdr:rowOff>98576</xdr:rowOff>
    </xdr:to>
    <xdr:sp macro="" textlink="">
      <xdr:nvSpPr>
        <xdr:cNvPr id="466" name="楕円 465"/>
        <xdr:cNvSpPr/>
      </xdr:nvSpPr>
      <xdr:spPr>
        <a:xfrm>
          <a:off x="15240000" y="29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83353</xdr:rowOff>
    </xdr:from>
    <xdr:ext cx="762000" cy="259045"/>
    <xdr:sp macro="" textlink="">
      <xdr:nvSpPr>
        <xdr:cNvPr id="467" name="テキスト ボックス 466"/>
        <xdr:cNvSpPr txBox="1"/>
      </xdr:nvSpPr>
      <xdr:spPr>
        <a:xfrm>
          <a:off x="14909800" y="299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57876</xdr:rowOff>
    </xdr:from>
    <xdr:to>
      <xdr:col>68</xdr:col>
      <xdr:colOff>203200</xdr:colOff>
      <xdr:row>17</xdr:row>
      <xdr:rowOff>159476</xdr:rowOff>
    </xdr:to>
    <xdr:sp macro="" textlink="">
      <xdr:nvSpPr>
        <xdr:cNvPr id="468" name="楕円 467"/>
        <xdr:cNvSpPr/>
      </xdr:nvSpPr>
      <xdr:spPr>
        <a:xfrm>
          <a:off x="14351000" y="29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144253</xdr:rowOff>
    </xdr:from>
    <xdr:ext cx="762000" cy="259045"/>
    <xdr:sp macro="" textlink="">
      <xdr:nvSpPr>
        <xdr:cNvPr id="469" name="テキスト ボックス 468"/>
        <xdr:cNvSpPr txBox="1"/>
      </xdr:nvSpPr>
      <xdr:spPr>
        <a:xfrm>
          <a:off x="14020800" y="305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129117</xdr:rowOff>
    </xdr:from>
    <xdr:to>
      <xdr:col>64</xdr:col>
      <xdr:colOff>152400</xdr:colOff>
      <xdr:row>18</xdr:row>
      <xdr:rowOff>59267</xdr:rowOff>
    </xdr:to>
    <xdr:sp macro="" textlink="">
      <xdr:nvSpPr>
        <xdr:cNvPr id="470" name="楕円 469"/>
        <xdr:cNvSpPr/>
      </xdr:nvSpPr>
      <xdr:spPr>
        <a:xfrm>
          <a:off x="134620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44044</xdr:rowOff>
    </xdr:from>
    <xdr:ext cx="762000" cy="259045"/>
    <xdr:sp macro="" textlink="">
      <xdr:nvSpPr>
        <xdr:cNvPr id="471" name="テキスト ボックス 470"/>
        <xdr:cNvSpPr txBox="1"/>
      </xdr:nvSpPr>
      <xdr:spPr>
        <a:xfrm>
          <a:off x="13131800" y="313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21,282
21,028
200.98
12,688,596
12,544,182
24,908
7,050,935
15,494,893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観光立町であるため職員数や施設数が多いこと、また、隣町の消防業務を受託していることもあり、全国平均に比べ高い水準となっている。今後も、職員数の適正化や業務の民間委託検討も進めていき、引き続き人件費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37</xdr:row>
      <xdr:rowOff>165862</xdr:rowOff>
    </xdr:to>
    <xdr:cxnSp macro="">
      <xdr:nvCxnSpPr>
        <xdr:cNvPr id="64" name="直線コネクタ 63"/>
        <xdr:cNvCxnSpPr/>
      </xdr:nvCxnSpPr>
      <xdr:spPr>
        <a:xfrm>
          <a:off x="3987800" y="64912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38</xdr:row>
      <xdr:rowOff>12700</xdr:rowOff>
    </xdr:to>
    <xdr:cxnSp macro="">
      <xdr:nvCxnSpPr>
        <xdr:cNvPr id="67" name="直線コネクタ 66"/>
        <xdr:cNvCxnSpPr/>
      </xdr:nvCxnSpPr>
      <xdr:spPr>
        <a:xfrm flipV="1">
          <a:off x="3098800" y="6491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40132</xdr:rowOff>
    </xdr:to>
    <xdr:cxnSp macro="">
      <xdr:nvCxnSpPr>
        <xdr:cNvPr id="70" name="直線コネクタ 69"/>
        <xdr:cNvCxnSpPr/>
      </xdr:nvCxnSpPr>
      <xdr:spPr>
        <a:xfrm flipV="1">
          <a:off x="2209800" y="6527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38</xdr:row>
      <xdr:rowOff>40132</xdr:rowOff>
    </xdr:to>
    <xdr:cxnSp macro="">
      <xdr:nvCxnSpPr>
        <xdr:cNvPr id="73" name="直線コネクタ 72"/>
        <xdr:cNvCxnSpPr/>
      </xdr:nvCxnSpPr>
      <xdr:spPr>
        <a:xfrm>
          <a:off x="1320800" y="6495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7" name="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88" name="テキスト ボックス 87"/>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160782</xdr:rowOff>
    </xdr:from>
    <xdr:to>
      <xdr:col>11</xdr:col>
      <xdr:colOff>60325</xdr:colOff>
      <xdr:row>38</xdr:row>
      <xdr:rowOff>90932</xdr:rowOff>
    </xdr:to>
    <xdr:sp macro="" textlink="">
      <xdr:nvSpPr>
        <xdr:cNvPr id="89" name="楕円 88"/>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75709</xdr:rowOff>
    </xdr:from>
    <xdr:ext cx="762000" cy="259045"/>
    <xdr:sp macro="" textlink="">
      <xdr:nvSpPr>
        <xdr:cNvPr id="90" name="テキスト ボックス 89"/>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光ケーブル保守点検委託料等の増加により物件費が増加し、それに伴って経常経費充当一般財源等も増加したことから、経常収支比率が前年度に比べ、少し上昇した。全国有数の観光地という町の特性から、保有する観光関連施設に係る維持管理等に経費を要するため、全国及び和歌山県平均に比べ、高い水準で推移している。引き続き、将来人口等を見据えた施設規模の適正化等を図ること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138430</xdr:rowOff>
    </xdr:to>
    <xdr:cxnSp macro="">
      <xdr:nvCxnSpPr>
        <xdr:cNvPr id="125" name="直線コネクタ 124"/>
        <xdr:cNvCxnSpPr/>
      </xdr:nvCxnSpPr>
      <xdr:spPr>
        <a:xfrm>
          <a:off x="15671800" y="2679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138430</xdr:rowOff>
    </xdr:to>
    <xdr:cxnSp macro="">
      <xdr:nvCxnSpPr>
        <xdr:cNvPr id="128" name="直線コネクタ 127"/>
        <xdr:cNvCxnSpPr/>
      </xdr:nvCxnSpPr>
      <xdr:spPr>
        <a:xfrm flipV="1">
          <a:off x="14782800" y="267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168910</xdr:rowOff>
    </xdr:to>
    <xdr:cxnSp macro="">
      <xdr:nvCxnSpPr>
        <xdr:cNvPr id="131" name="直線コネクタ 130"/>
        <xdr:cNvCxnSpPr/>
      </xdr:nvCxnSpPr>
      <xdr:spPr>
        <a:xfrm flipV="1">
          <a:off x="13893800" y="271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15</xdr:row>
      <xdr:rowOff>168910</xdr:rowOff>
    </xdr:to>
    <xdr:cxnSp macro="">
      <xdr:nvCxnSpPr>
        <xdr:cNvPr id="134" name="直線コネクタ 133"/>
        <xdr:cNvCxnSpPr/>
      </xdr:nvCxnSpPr>
      <xdr:spPr>
        <a:xfrm>
          <a:off x="13004800" y="271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4" name="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5"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9" name="テキスト ボックス 148"/>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0" name="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51" name="テキスト ボックス 150"/>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2" name="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53" name="テキスト ボックス 152"/>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障害者自立支援給付費等の増加により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、扶助費総額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から増加した一方で、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扶助費に係る経常経費充当一般財源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比率が改善した。類似団体平均と比較しても低い水準となっているが、少子高齢化の進展により、社会保障費関連経費は今後も増加する見込みであることから、必要財源の確保に努めるとともに、引き続き、扶助費関係事業の適正実施に取り組んで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72572</xdr:rowOff>
    </xdr:to>
    <xdr:cxnSp macro="">
      <xdr:nvCxnSpPr>
        <xdr:cNvPr id="188" name="直線コネクタ 187"/>
        <xdr:cNvCxnSpPr/>
      </xdr:nvCxnSpPr>
      <xdr:spPr>
        <a:xfrm flipV="1">
          <a:off x="3987800" y="9287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72572</xdr:rowOff>
    </xdr:from>
    <xdr:to>
      <xdr:col>19</xdr:col>
      <xdr:colOff>187325</xdr:colOff>
      <xdr:row>54</xdr:row>
      <xdr:rowOff>94343</xdr:rowOff>
    </xdr:to>
    <xdr:cxnSp macro="">
      <xdr:nvCxnSpPr>
        <xdr:cNvPr id="191" name="直線コネクタ 190"/>
        <xdr:cNvCxnSpPr/>
      </xdr:nvCxnSpPr>
      <xdr:spPr>
        <a:xfrm flipV="1">
          <a:off x="3098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94343</xdr:rowOff>
    </xdr:to>
    <xdr:cxnSp macro="">
      <xdr:nvCxnSpPr>
        <xdr:cNvPr id="194" name="直線コネクタ 193"/>
        <xdr:cNvCxnSpPr/>
      </xdr:nvCxnSpPr>
      <xdr:spPr>
        <a:xfrm>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61685</xdr:rowOff>
    </xdr:to>
    <xdr:cxnSp macro="">
      <xdr:nvCxnSpPr>
        <xdr:cNvPr id="197" name="直線コネクタ 196"/>
        <xdr:cNvCxnSpPr/>
      </xdr:nvCxnSpPr>
      <xdr:spPr>
        <a:xfrm>
          <a:off x="1320800" y="9265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7" name="楕円 206"/>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08"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21772</xdr:rowOff>
    </xdr:from>
    <xdr:to>
      <xdr:col>20</xdr:col>
      <xdr:colOff>38100</xdr:colOff>
      <xdr:row>54</xdr:row>
      <xdr:rowOff>123372</xdr:rowOff>
    </xdr:to>
    <xdr:sp macro="" textlink="">
      <xdr:nvSpPr>
        <xdr:cNvPr id="209" name="楕円 208"/>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133549</xdr:rowOff>
    </xdr:from>
    <xdr:ext cx="736600" cy="259045"/>
    <xdr:sp macro="" textlink="">
      <xdr:nvSpPr>
        <xdr:cNvPr id="210" name="テキスト ボックス 209"/>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1" name="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3" name="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5" name="楕円 214"/>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16" name="テキスト ボックス 215"/>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介護保険特別会計・後期高齢者医療特別会計への繰出金が増加したものの、経常的な繰出金全体では減少したため、経常収支比率が若干改善した。今後も、高齢化等の進展による介護保険給付費の増や、後期高齢者医療制度に係る事業費の増等により、それに伴う特別会計への繰出金の増加が見込まれており、必要財源の確保に努めるとともに、引き続き保険事業の適正化等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155575</xdr:rowOff>
    </xdr:from>
    <xdr:to>
      <xdr:col>82</xdr:col>
      <xdr:colOff>107950</xdr:colOff>
      <xdr:row>57</xdr:row>
      <xdr:rowOff>165100</xdr:rowOff>
    </xdr:to>
    <xdr:cxnSp macro="">
      <xdr:nvCxnSpPr>
        <xdr:cNvPr id="253" name="直線コネクタ 252"/>
        <xdr:cNvCxnSpPr/>
      </xdr:nvCxnSpPr>
      <xdr:spPr>
        <a:xfrm flipV="1">
          <a:off x="15671800" y="99282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165100</xdr:rowOff>
    </xdr:to>
    <xdr:cxnSp macro="">
      <xdr:nvCxnSpPr>
        <xdr:cNvPr id="256" name="直線コネクタ 255"/>
        <xdr:cNvCxnSpPr/>
      </xdr:nvCxnSpPr>
      <xdr:spPr>
        <a:xfrm>
          <a:off x="14782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xdr:rowOff>
    </xdr:from>
    <xdr:to>
      <xdr:col>73</xdr:col>
      <xdr:colOff>180975</xdr:colOff>
      <xdr:row>57</xdr:row>
      <xdr:rowOff>146050</xdr:rowOff>
    </xdr:to>
    <xdr:cxnSp macro="">
      <xdr:nvCxnSpPr>
        <xdr:cNvPr id="259" name="直線コネクタ 258"/>
        <xdr:cNvCxnSpPr/>
      </xdr:nvCxnSpPr>
      <xdr:spPr>
        <a:xfrm>
          <a:off x="13893800" y="97758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xdr:rowOff>
    </xdr:from>
    <xdr:to>
      <xdr:col>69</xdr:col>
      <xdr:colOff>92075</xdr:colOff>
      <xdr:row>57</xdr:row>
      <xdr:rowOff>22225</xdr:rowOff>
    </xdr:to>
    <xdr:cxnSp macro="">
      <xdr:nvCxnSpPr>
        <xdr:cNvPr id="262" name="直線コネクタ 261"/>
        <xdr:cNvCxnSpPr/>
      </xdr:nvCxnSpPr>
      <xdr:spPr>
        <a:xfrm flipV="1">
          <a:off x="13004800" y="97758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104775</xdr:rowOff>
    </xdr:from>
    <xdr:to>
      <xdr:col>82</xdr:col>
      <xdr:colOff>158750</xdr:colOff>
      <xdr:row>58</xdr:row>
      <xdr:rowOff>34925</xdr:rowOff>
    </xdr:to>
    <xdr:sp macro="" textlink="">
      <xdr:nvSpPr>
        <xdr:cNvPr id="272" name="楕円 271"/>
        <xdr:cNvSpPr/>
      </xdr:nvSpPr>
      <xdr:spPr>
        <a:xfrm>
          <a:off x="164592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76852</xdr:rowOff>
    </xdr:from>
    <xdr:ext cx="762000" cy="259045"/>
    <xdr:sp macro="" textlink="">
      <xdr:nvSpPr>
        <xdr:cNvPr id="273" name="その他該当値テキスト"/>
        <xdr:cNvSpPr txBox="1"/>
      </xdr:nvSpPr>
      <xdr:spPr>
        <a:xfrm>
          <a:off x="165989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114300</xdr:rowOff>
    </xdr:from>
    <xdr:to>
      <xdr:col>78</xdr:col>
      <xdr:colOff>120650</xdr:colOff>
      <xdr:row>58</xdr:row>
      <xdr:rowOff>44450</xdr:rowOff>
    </xdr:to>
    <xdr:sp macro="" textlink="">
      <xdr:nvSpPr>
        <xdr:cNvPr id="274" name="楕円 273"/>
        <xdr:cNvSpPr/>
      </xdr:nvSpPr>
      <xdr:spPr>
        <a:xfrm>
          <a:off x="15621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29227</xdr:rowOff>
    </xdr:from>
    <xdr:ext cx="736600" cy="259045"/>
    <xdr:sp macro="" textlink="">
      <xdr:nvSpPr>
        <xdr:cNvPr id="275" name="テキスト ボックス 274"/>
        <xdr:cNvSpPr txBox="1"/>
      </xdr:nvSpPr>
      <xdr:spPr>
        <a:xfrm>
          <a:off x="15290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7" name="テキスト ボックス 276"/>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123825</xdr:rowOff>
    </xdr:from>
    <xdr:to>
      <xdr:col>69</xdr:col>
      <xdr:colOff>142875</xdr:colOff>
      <xdr:row>57</xdr:row>
      <xdr:rowOff>53975</xdr:rowOff>
    </xdr:to>
    <xdr:sp macro="" textlink="">
      <xdr:nvSpPr>
        <xdr:cNvPr id="278" name="楕円 277"/>
        <xdr:cNvSpPr/>
      </xdr:nvSpPr>
      <xdr:spPr>
        <a:xfrm>
          <a:off x="13843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79" name="テキスト ボックス 278"/>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142875</xdr:rowOff>
    </xdr:from>
    <xdr:to>
      <xdr:col>65</xdr:col>
      <xdr:colOff>53975</xdr:colOff>
      <xdr:row>57</xdr:row>
      <xdr:rowOff>73025</xdr:rowOff>
    </xdr:to>
    <xdr:sp macro="" textlink="">
      <xdr:nvSpPr>
        <xdr:cNvPr id="280" name="楕円 279"/>
        <xdr:cNvSpPr/>
      </xdr:nvSpPr>
      <xdr:spPr>
        <a:xfrm>
          <a:off x="12954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57802</xdr:rowOff>
    </xdr:from>
    <xdr:ext cx="762000" cy="259045"/>
    <xdr:sp macro="" textlink="">
      <xdr:nvSpPr>
        <xdr:cNvPr id="281" name="テキスト ボックス 280"/>
        <xdr:cNvSpPr txBox="1"/>
      </xdr:nvSpPr>
      <xdr:spPr>
        <a:xfrm>
          <a:off x="12623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一部事務組合への負担金等の増加により、経常収支比率がわずかに上昇している。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また、全国有数の観光地という町の特性から、観光関連団体や観光イベントに対する補助事業を実施しており、補助金等交付規則に基づき、支出の公平性の保持及び透明化を図るなど、適正執行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30988</xdr:rowOff>
    </xdr:to>
    <xdr:cxnSp macro="">
      <xdr:nvCxnSpPr>
        <xdr:cNvPr id="311" name="直線コネクタ 310"/>
        <xdr:cNvCxnSpPr/>
      </xdr:nvCxnSpPr>
      <xdr:spPr>
        <a:xfrm>
          <a:off x="15671800" y="6189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49276</xdr:rowOff>
    </xdr:to>
    <xdr:cxnSp macro="">
      <xdr:nvCxnSpPr>
        <xdr:cNvPr id="314" name="直線コネクタ 313"/>
        <xdr:cNvCxnSpPr/>
      </xdr:nvCxnSpPr>
      <xdr:spPr>
        <a:xfrm flipV="1">
          <a:off x="14782800" y="6189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62992</xdr:rowOff>
    </xdr:to>
    <xdr:cxnSp macro="">
      <xdr:nvCxnSpPr>
        <xdr:cNvPr id="317" name="直線コネクタ 316"/>
        <xdr:cNvCxnSpPr/>
      </xdr:nvCxnSpPr>
      <xdr:spPr>
        <a:xfrm flipV="1">
          <a:off x="13893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62992</xdr:rowOff>
    </xdr:to>
    <xdr:cxnSp macro="">
      <xdr:nvCxnSpPr>
        <xdr:cNvPr id="320" name="直線コネクタ 319"/>
        <xdr:cNvCxnSpPr/>
      </xdr:nvCxnSpPr>
      <xdr:spPr>
        <a:xfrm>
          <a:off x="13004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30" name="楕円 329"/>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31"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2" name="楕円 331"/>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3" name="テキスト ボックス 332"/>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4" name="楕円 333"/>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5" name="テキスト ボックス 334"/>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6" name="楕円 335"/>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7" name="テキスト ボックス 336"/>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8" name="楕円 337"/>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9" name="テキスト ボックス 338"/>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緊急防災・減災事業債及び一般補助施設整備等事業債に係る償還元金等が増加したことなどが影響し、経常収支比率は、前年度から上昇した。全国及び類似団体平均に比べ高い水準にあり、今後、防災対策事業の財源として地方債の活用を予定していることから、引き続き、経常収支比率の上昇が見込まれる。将来の財政運営に支障をきたすことのないよう、借入金と償還金のバランスを考慮しながら、計画的な地方債の活用等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62230</xdr:rowOff>
    </xdr:from>
    <xdr:to>
      <xdr:col>24</xdr:col>
      <xdr:colOff>25400</xdr:colOff>
      <xdr:row>79</xdr:row>
      <xdr:rowOff>130811</xdr:rowOff>
    </xdr:to>
    <xdr:cxnSp macro="">
      <xdr:nvCxnSpPr>
        <xdr:cNvPr id="372" name="直線コネクタ 371"/>
        <xdr:cNvCxnSpPr/>
      </xdr:nvCxnSpPr>
      <xdr:spPr>
        <a:xfrm>
          <a:off x="3987800" y="136067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79</xdr:row>
      <xdr:rowOff>62230</xdr:rowOff>
    </xdr:to>
    <xdr:cxnSp macro="">
      <xdr:nvCxnSpPr>
        <xdr:cNvPr id="375" name="直線コネクタ 374"/>
        <xdr:cNvCxnSpPr/>
      </xdr:nvCxnSpPr>
      <xdr:spPr>
        <a:xfrm>
          <a:off x="3098800" y="135153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142239</xdr:rowOff>
    </xdr:to>
    <xdr:cxnSp macro="">
      <xdr:nvCxnSpPr>
        <xdr:cNvPr id="378" name="直線コネクタ 377"/>
        <xdr:cNvCxnSpPr/>
      </xdr:nvCxnSpPr>
      <xdr:spPr>
        <a:xfrm>
          <a:off x="2209800" y="13423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58420</xdr:rowOff>
    </xdr:to>
    <xdr:cxnSp macro="">
      <xdr:nvCxnSpPr>
        <xdr:cNvPr id="381" name="直線コネクタ 380"/>
        <xdr:cNvCxnSpPr/>
      </xdr:nvCxnSpPr>
      <xdr:spPr>
        <a:xfrm flipV="1">
          <a:off x="1320800" y="1342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80011</xdr:rowOff>
    </xdr:from>
    <xdr:to>
      <xdr:col>24</xdr:col>
      <xdr:colOff>76200</xdr:colOff>
      <xdr:row>80</xdr:row>
      <xdr:rowOff>10161</xdr:rowOff>
    </xdr:to>
    <xdr:sp macro="" textlink="">
      <xdr:nvSpPr>
        <xdr:cNvPr id="391" name="楕円 390"/>
        <xdr:cNvSpPr/>
      </xdr:nvSpPr>
      <xdr:spPr>
        <a:xfrm>
          <a:off x="47752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52088</xdr:rowOff>
    </xdr:from>
    <xdr:ext cx="762000" cy="259045"/>
    <xdr:sp macro="" textlink="">
      <xdr:nvSpPr>
        <xdr:cNvPr id="392" name="公債費該当値テキスト"/>
        <xdr:cNvSpPr txBox="1"/>
      </xdr:nvSpPr>
      <xdr:spPr>
        <a:xfrm>
          <a:off x="49149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xdr:rowOff>
    </xdr:from>
    <xdr:to>
      <xdr:col>20</xdr:col>
      <xdr:colOff>38100</xdr:colOff>
      <xdr:row>79</xdr:row>
      <xdr:rowOff>113030</xdr:rowOff>
    </xdr:to>
    <xdr:sp macro="" textlink="">
      <xdr:nvSpPr>
        <xdr:cNvPr id="393" name="楕円 392"/>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97807</xdr:rowOff>
    </xdr:from>
    <xdr:ext cx="736600" cy="259045"/>
    <xdr:sp macro="" textlink="">
      <xdr:nvSpPr>
        <xdr:cNvPr id="394" name="テキスト ボックス 393"/>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91439</xdr:rowOff>
    </xdr:from>
    <xdr:to>
      <xdr:col>15</xdr:col>
      <xdr:colOff>149225</xdr:colOff>
      <xdr:row>79</xdr:row>
      <xdr:rowOff>21589</xdr:rowOff>
    </xdr:to>
    <xdr:sp macro="" textlink="">
      <xdr:nvSpPr>
        <xdr:cNvPr id="395" name="楕円 394"/>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96" name="テキスト ボックス 395"/>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97" name="楕円 396"/>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98" name="テキスト ボックス 397"/>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9" name="楕円 398"/>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400" name="テキスト ボックス 399"/>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各費目において増減がみられるものの、扶助費の減少分を他の費目の増加分が上回ったことから、前年度より</a:t>
          </a:r>
          <a:r>
            <a:rPr kumimoji="1" lang="en-US" altLang="ja-JP" sz="1300">
              <a:latin typeface="ＭＳ ゴシック" panose="020B0609070205080204" pitchFamily="49" charset="-128"/>
              <a:ea typeface="ＭＳ ゴシック" panose="020B0609070205080204" pitchFamily="49" charset="-128"/>
            </a:rPr>
            <a:t>0.6</a:t>
          </a:r>
          <a:r>
            <a:rPr kumimoji="1" lang="ja-JP" altLang="en-US" sz="1300">
              <a:latin typeface="ＭＳ ゴシック" panose="020B0609070205080204" pitchFamily="49" charset="-128"/>
              <a:ea typeface="ＭＳ ゴシック" panose="020B0609070205080204" pitchFamily="49" charset="-128"/>
            </a:rPr>
            <a:t>ポイントの上昇となった。引き続き、定員適正化計画に基づく職員数の適正化及び民間活用等により、人件費の抑制を図るとともに、公共施設総合管理計画等に基づく、公共施設の適正管理などにより、経常経費の抑制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78994</xdr:rowOff>
    </xdr:to>
    <xdr:cxnSp macro="">
      <xdr:nvCxnSpPr>
        <xdr:cNvPr id="431" name="直線コネクタ 430"/>
        <xdr:cNvCxnSpPr/>
      </xdr:nvCxnSpPr>
      <xdr:spPr>
        <a:xfrm>
          <a:off x="15671800" y="132532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138430</xdr:rowOff>
    </xdr:to>
    <xdr:cxnSp macro="">
      <xdr:nvCxnSpPr>
        <xdr:cNvPr id="434" name="直線コネクタ 433"/>
        <xdr:cNvCxnSpPr/>
      </xdr:nvCxnSpPr>
      <xdr:spPr>
        <a:xfrm flipV="1">
          <a:off x="14782800" y="132532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138430</xdr:rowOff>
    </xdr:to>
    <xdr:cxnSp macro="">
      <xdr:nvCxnSpPr>
        <xdr:cNvPr id="437" name="直線コネクタ 436"/>
        <xdr:cNvCxnSpPr/>
      </xdr:nvCxnSpPr>
      <xdr:spPr>
        <a:xfrm>
          <a:off x="13893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115570</xdr:rowOff>
    </xdr:to>
    <xdr:cxnSp macro="">
      <xdr:nvCxnSpPr>
        <xdr:cNvPr id="440" name="直線コネクタ 439"/>
        <xdr:cNvCxnSpPr/>
      </xdr:nvCxnSpPr>
      <xdr:spPr>
        <a:xfrm>
          <a:off x="13004800" y="131800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50" name="楕円 449"/>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44721</xdr:rowOff>
    </xdr:from>
    <xdr:ext cx="762000" cy="259045"/>
    <xdr:sp macro="" textlink="">
      <xdr:nvSpPr>
        <xdr:cNvPr id="451" name="公債費以外該当値テキスト"/>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2" name="楕円 451"/>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53" name="テキスト ボックス 452"/>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4" name="楕円 453"/>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55" name="テキスト ボックス 454"/>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6" name="楕円 455"/>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57" name="テキスト ボックス 456"/>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8" name="楕円 457"/>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9" name="テキスト ボックス 458"/>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59394</xdr:rowOff>
    </xdr:from>
    <xdr:to>
      <xdr:col>29</xdr:col>
      <xdr:colOff>127000</xdr:colOff>
      <xdr:row>12</xdr:row>
      <xdr:rowOff>87447</xdr:rowOff>
    </xdr:to>
    <xdr:cxnSp macro="">
      <xdr:nvCxnSpPr>
        <xdr:cNvPr id="52" name="直線コネクタ 51"/>
        <xdr:cNvCxnSpPr/>
      </xdr:nvCxnSpPr>
      <xdr:spPr bwMode="auto">
        <a:xfrm flipV="1">
          <a:off x="5003800" y="2164419"/>
          <a:ext cx="647700" cy="28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87447</xdr:rowOff>
    </xdr:from>
    <xdr:to>
      <xdr:col>26</xdr:col>
      <xdr:colOff>50800</xdr:colOff>
      <xdr:row>12</xdr:row>
      <xdr:rowOff>148418</xdr:rowOff>
    </xdr:to>
    <xdr:cxnSp macro="">
      <xdr:nvCxnSpPr>
        <xdr:cNvPr id="55" name="直線コネクタ 54"/>
        <xdr:cNvCxnSpPr/>
      </xdr:nvCxnSpPr>
      <xdr:spPr bwMode="auto">
        <a:xfrm flipV="1">
          <a:off x="4305300" y="2192472"/>
          <a:ext cx="698500" cy="60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148418</xdr:rowOff>
    </xdr:from>
    <xdr:to>
      <xdr:col>22</xdr:col>
      <xdr:colOff>114300</xdr:colOff>
      <xdr:row>12</xdr:row>
      <xdr:rowOff>170641</xdr:rowOff>
    </xdr:to>
    <xdr:cxnSp macro="">
      <xdr:nvCxnSpPr>
        <xdr:cNvPr id="58" name="直線コネクタ 57"/>
        <xdr:cNvCxnSpPr/>
      </xdr:nvCxnSpPr>
      <xdr:spPr bwMode="auto">
        <a:xfrm flipV="1">
          <a:off x="3606800" y="2253443"/>
          <a:ext cx="698500" cy="2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145283</xdr:rowOff>
    </xdr:from>
    <xdr:to>
      <xdr:col>18</xdr:col>
      <xdr:colOff>177800</xdr:colOff>
      <xdr:row>12</xdr:row>
      <xdr:rowOff>170641</xdr:rowOff>
    </xdr:to>
    <xdr:cxnSp macro="">
      <xdr:nvCxnSpPr>
        <xdr:cNvPr id="61" name="直線コネクタ 60"/>
        <xdr:cNvCxnSpPr/>
      </xdr:nvCxnSpPr>
      <xdr:spPr bwMode="auto">
        <a:xfrm>
          <a:off x="2908300" y="2250308"/>
          <a:ext cx="698500" cy="25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8594</xdr:rowOff>
    </xdr:from>
    <xdr:to>
      <xdr:col>29</xdr:col>
      <xdr:colOff>177800</xdr:colOff>
      <xdr:row>12</xdr:row>
      <xdr:rowOff>110194</xdr:rowOff>
    </xdr:to>
    <xdr:sp macro="" textlink="">
      <xdr:nvSpPr>
        <xdr:cNvPr id="71" name="楕円 70"/>
        <xdr:cNvSpPr/>
      </xdr:nvSpPr>
      <xdr:spPr bwMode="auto">
        <a:xfrm>
          <a:off x="5600700" y="2113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25121</xdr:rowOff>
    </xdr:from>
    <xdr:ext cx="762000" cy="259045"/>
    <xdr:sp macro="" textlink="">
      <xdr:nvSpPr>
        <xdr:cNvPr id="72" name="人口1人当たり決算額の推移該当値テキスト130"/>
        <xdr:cNvSpPr txBox="1"/>
      </xdr:nvSpPr>
      <xdr:spPr>
        <a:xfrm>
          <a:off x="5740400" y="195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36647</xdr:rowOff>
    </xdr:from>
    <xdr:to>
      <xdr:col>26</xdr:col>
      <xdr:colOff>101600</xdr:colOff>
      <xdr:row>12</xdr:row>
      <xdr:rowOff>138247</xdr:rowOff>
    </xdr:to>
    <xdr:sp macro="" textlink="">
      <xdr:nvSpPr>
        <xdr:cNvPr id="73" name="楕円 72"/>
        <xdr:cNvSpPr/>
      </xdr:nvSpPr>
      <xdr:spPr bwMode="auto">
        <a:xfrm>
          <a:off x="4953000" y="2141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148424</xdr:rowOff>
    </xdr:from>
    <xdr:ext cx="736600" cy="259045"/>
    <xdr:sp macro="" textlink="">
      <xdr:nvSpPr>
        <xdr:cNvPr id="74" name="テキスト ボックス 73"/>
        <xdr:cNvSpPr txBox="1"/>
      </xdr:nvSpPr>
      <xdr:spPr>
        <a:xfrm>
          <a:off x="4622800" y="191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97618</xdr:rowOff>
    </xdr:from>
    <xdr:to>
      <xdr:col>22</xdr:col>
      <xdr:colOff>165100</xdr:colOff>
      <xdr:row>13</xdr:row>
      <xdr:rowOff>27768</xdr:rowOff>
    </xdr:to>
    <xdr:sp macro="" textlink="">
      <xdr:nvSpPr>
        <xdr:cNvPr id="75" name="楕円 74"/>
        <xdr:cNvSpPr/>
      </xdr:nvSpPr>
      <xdr:spPr bwMode="auto">
        <a:xfrm>
          <a:off x="4254500" y="220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37945</xdr:rowOff>
    </xdr:from>
    <xdr:ext cx="762000" cy="259045"/>
    <xdr:sp macro="" textlink="">
      <xdr:nvSpPr>
        <xdr:cNvPr id="76" name="テキスト ボックス 75"/>
        <xdr:cNvSpPr txBox="1"/>
      </xdr:nvSpPr>
      <xdr:spPr>
        <a:xfrm>
          <a:off x="3924300" y="197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119841</xdr:rowOff>
    </xdr:from>
    <xdr:to>
      <xdr:col>19</xdr:col>
      <xdr:colOff>38100</xdr:colOff>
      <xdr:row>13</xdr:row>
      <xdr:rowOff>49991</xdr:rowOff>
    </xdr:to>
    <xdr:sp macro="" textlink="">
      <xdr:nvSpPr>
        <xdr:cNvPr id="77" name="楕円 76"/>
        <xdr:cNvSpPr/>
      </xdr:nvSpPr>
      <xdr:spPr bwMode="auto">
        <a:xfrm>
          <a:off x="3556000" y="222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60168</xdr:rowOff>
    </xdr:from>
    <xdr:ext cx="762000" cy="259045"/>
    <xdr:sp macro="" textlink="">
      <xdr:nvSpPr>
        <xdr:cNvPr id="78" name="テキスト ボックス 77"/>
        <xdr:cNvSpPr txBox="1"/>
      </xdr:nvSpPr>
      <xdr:spPr>
        <a:xfrm>
          <a:off x="3225800" y="199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94483</xdr:rowOff>
    </xdr:from>
    <xdr:to>
      <xdr:col>15</xdr:col>
      <xdr:colOff>101600</xdr:colOff>
      <xdr:row>13</xdr:row>
      <xdr:rowOff>24633</xdr:rowOff>
    </xdr:to>
    <xdr:sp macro="" textlink="">
      <xdr:nvSpPr>
        <xdr:cNvPr id="79" name="楕円 78"/>
        <xdr:cNvSpPr/>
      </xdr:nvSpPr>
      <xdr:spPr bwMode="auto">
        <a:xfrm>
          <a:off x="2857500" y="2199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34810</xdr:rowOff>
    </xdr:from>
    <xdr:ext cx="762000" cy="259045"/>
    <xdr:sp macro="" textlink="">
      <xdr:nvSpPr>
        <xdr:cNvPr id="80" name="テキスト ボックス 79"/>
        <xdr:cNvSpPr txBox="1"/>
      </xdr:nvSpPr>
      <xdr:spPr>
        <a:xfrm>
          <a:off x="2527300" y="196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182550</xdr:rowOff>
    </xdr:from>
    <xdr:to>
      <xdr:col>29</xdr:col>
      <xdr:colOff>127000</xdr:colOff>
      <xdr:row>34</xdr:row>
      <xdr:rowOff>246721</xdr:rowOff>
    </xdr:to>
    <xdr:cxnSp macro="">
      <xdr:nvCxnSpPr>
        <xdr:cNvPr id="115" name="直線コネクタ 114"/>
        <xdr:cNvCxnSpPr/>
      </xdr:nvCxnSpPr>
      <xdr:spPr bwMode="auto">
        <a:xfrm flipV="1">
          <a:off x="5003800" y="6450000"/>
          <a:ext cx="647700" cy="64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246721</xdr:rowOff>
    </xdr:from>
    <xdr:to>
      <xdr:col>26</xdr:col>
      <xdr:colOff>50800</xdr:colOff>
      <xdr:row>34</xdr:row>
      <xdr:rowOff>341884</xdr:rowOff>
    </xdr:to>
    <xdr:cxnSp macro="">
      <xdr:nvCxnSpPr>
        <xdr:cNvPr id="118" name="直線コネクタ 117"/>
        <xdr:cNvCxnSpPr/>
      </xdr:nvCxnSpPr>
      <xdr:spPr bwMode="auto">
        <a:xfrm flipV="1">
          <a:off x="4305300" y="6514171"/>
          <a:ext cx="698500" cy="95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341884</xdr:rowOff>
    </xdr:from>
    <xdr:to>
      <xdr:col>22</xdr:col>
      <xdr:colOff>114300</xdr:colOff>
      <xdr:row>35</xdr:row>
      <xdr:rowOff>85982</xdr:rowOff>
    </xdr:to>
    <xdr:cxnSp macro="">
      <xdr:nvCxnSpPr>
        <xdr:cNvPr id="121" name="直線コネクタ 120"/>
        <xdr:cNvCxnSpPr/>
      </xdr:nvCxnSpPr>
      <xdr:spPr bwMode="auto">
        <a:xfrm flipV="1">
          <a:off x="3606800" y="6609334"/>
          <a:ext cx="698500" cy="8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81247</xdr:rowOff>
    </xdr:from>
    <xdr:to>
      <xdr:col>18</xdr:col>
      <xdr:colOff>177800</xdr:colOff>
      <xdr:row>35</xdr:row>
      <xdr:rowOff>85982</xdr:rowOff>
    </xdr:to>
    <xdr:cxnSp macro="">
      <xdr:nvCxnSpPr>
        <xdr:cNvPr id="124" name="直線コネクタ 123"/>
        <xdr:cNvCxnSpPr/>
      </xdr:nvCxnSpPr>
      <xdr:spPr bwMode="auto">
        <a:xfrm>
          <a:off x="2908300" y="6691597"/>
          <a:ext cx="698500" cy="4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131750</xdr:rowOff>
    </xdr:from>
    <xdr:to>
      <xdr:col>29</xdr:col>
      <xdr:colOff>177800</xdr:colOff>
      <xdr:row>34</xdr:row>
      <xdr:rowOff>233350</xdr:rowOff>
    </xdr:to>
    <xdr:sp macro="" textlink="">
      <xdr:nvSpPr>
        <xdr:cNvPr id="134" name="楕円 133"/>
        <xdr:cNvSpPr/>
      </xdr:nvSpPr>
      <xdr:spPr bwMode="auto">
        <a:xfrm>
          <a:off x="5600700" y="6399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319727</xdr:rowOff>
    </xdr:from>
    <xdr:ext cx="762000" cy="259045"/>
    <xdr:sp macro="" textlink="">
      <xdr:nvSpPr>
        <xdr:cNvPr id="135" name="人口1人当たり決算額の推移該当値テキスト445"/>
        <xdr:cNvSpPr txBox="1"/>
      </xdr:nvSpPr>
      <xdr:spPr>
        <a:xfrm>
          <a:off x="5740400" y="62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195921</xdr:rowOff>
    </xdr:from>
    <xdr:to>
      <xdr:col>26</xdr:col>
      <xdr:colOff>101600</xdr:colOff>
      <xdr:row>34</xdr:row>
      <xdr:rowOff>297521</xdr:rowOff>
    </xdr:to>
    <xdr:sp macro="" textlink="">
      <xdr:nvSpPr>
        <xdr:cNvPr id="136" name="楕円 135"/>
        <xdr:cNvSpPr/>
      </xdr:nvSpPr>
      <xdr:spPr bwMode="auto">
        <a:xfrm>
          <a:off x="4953000" y="646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307698</xdr:rowOff>
    </xdr:from>
    <xdr:ext cx="736600" cy="259045"/>
    <xdr:sp macro="" textlink="">
      <xdr:nvSpPr>
        <xdr:cNvPr id="137" name="テキスト ボックス 136"/>
        <xdr:cNvSpPr txBox="1"/>
      </xdr:nvSpPr>
      <xdr:spPr>
        <a:xfrm>
          <a:off x="4622800" y="623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291084</xdr:rowOff>
    </xdr:from>
    <xdr:to>
      <xdr:col>22</xdr:col>
      <xdr:colOff>165100</xdr:colOff>
      <xdr:row>35</xdr:row>
      <xdr:rowOff>49784</xdr:rowOff>
    </xdr:to>
    <xdr:sp macro="" textlink="">
      <xdr:nvSpPr>
        <xdr:cNvPr id="138" name="楕円 137"/>
        <xdr:cNvSpPr/>
      </xdr:nvSpPr>
      <xdr:spPr bwMode="auto">
        <a:xfrm>
          <a:off x="4254500" y="655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59961</xdr:rowOff>
    </xdr:from>
    <xdr:ext cx="762000" cy="259045"/>
    <xdr:sp macro="" textlink="">
      <xdr:nvSpPr>
        <xdr:cNvPr id="139" name="テキスト ボックス 138"/>
        <xdr:cNvSpPr txBox="1"/>
      </xdr:nvSpPr>
      <xdr:spPr>
        <a:xfrm>
          <a:off x="3924300" y="63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35182</xdr:rowOff>
    </xdr:from>
    <xdr:to>
      <xdr:col>19</xdr:col>
      <xdr:colOff>38100</xdr:colOff>
      <xdr:row>35</xdr:row>
      <xdr:rowOff>136782</xdr:rowOff>
    </xdr:to>
    <xdr:sp macro="" textlink="">
      <xdr:nvSpPr>
        <xdr:cNvPr id="140" name="楕円 139"/>
        <xdr:cNvSpPr/>
      </xdr:nvSpPr>
      <xdr:spPr bwMode="auto">
        <a:xfrm>
          <a:off x="3556000" y="664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146960</xdr:rowOff>
    </xdr:from>
    <xdr:ext cx="762000" cy="259045"/>
    <xdr:sp macro="" textlink="">
      <xdr:nvSpPr>
        <xdr:cNvPr id="141" name="テキスト ボックス 140"/>
        <xdr:cNvSpPr txBox="1"/>
      </xdr:nvSpPr>
      <xdr:spPr>
        <a:xfrm>
          <a:off x="3225800" y="641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30447</xdr:rowOff>
    </xdr:from>
    <xdr:to>
      <xdr:col>15</xdr:col>
      <xdr:colOff>101600</xdr:colOff>
      <xdr:row>35</xdr:row>
      <xdr:rowOff>132047</xdr:rowOff>
    </xdr:to>
    <xdr:sp macro="" textlink="">
      <xdr:nvSpPr>
        <xdr:cNvPr id="142" name="楕円 141"/>
        <xdr:cNvSpPr/>
      </xdr:nvSpPr>
      <xdr:spPr bwMode="auto">
        <a:xfrm>
          <a:off x="2857500" y="6640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142224</xdr:rowOff>
    </xdr:from>
    <xdr:ext cx="762000" cy="259045"/>
    <xdr:sp macro="" textlink="">
      <xdr:nvSpPr>
        <xdr:cNvPr id="143" name="テキスト ボックス 142"/>
        <xdr:cNvSpPr txBox="1"/>
      </xdr:nvSpPr>
      <xdr:spPr>
        <a:xfrm>
          <a:off x="2527300" y="640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21,282
21,028
200.98
12,688,596
12,544,182
24,908
7,050,935
15,494,893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20123</xdr:rowOff>
    </xdr:from>
    <xdr:to>
      <xdr:col>24</xdr:col>
      <xdr:colOff>63500</xdr:colOff>
      <xdr:row>31</xdr:row>
      <xdr:rowOff>26105</xdr:rowOff>
    </xdr:to>
    <xdr:cxnSp macro="">
      <xdr:nvCxnSpPr>
        <xdr:cNvPr id="61" name="直線コネクタ 60"/>
        <xdr:cNvCxnSpPr/>
      </xdr:nvCxnSpPr>
      <xdr:spPr>
        <a:xfrm flipV="1">
          <a:off x="3797300" y="5335073"/>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26105</xdr:rowOff>
    </xdr:from>
    <xdr:to>
      <xdr:col>19</xdr:col>
      <xdr:colOff>177800</xdr:colOff>
      <xdr:row>31</xdr:row>
      <xdr:rowOff>64567</xdr:rowOff>
    </xdr:to>
    <xdr:cxnSp macro="">
      <xdr:nvCxnSpPr>
        <xdr:cNvPr id="64" name="直線コネクタ 63"/>
        <xdr:cNvCxnSpPr/>
      </xdr:nvCxnSpPr>
      <xdr:spPr>
        <a:xfrm flipV="1">
          <a:off x="2908300" y="5341055"/>
          <a:ext cx="889000" cy="3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64567</xdr:rowOff>
    </xdr:from>
    <xdr:to>
      <xdr:col>15</xdr:col>
      <xdr:colOff>50800</xdr:colOff>
      <xdr:row>31</xdr:row>
      <xdr:rowOff>91351</xdr:rowOff>
    </xdr:to>
    <xdr:cxnSp macro="">
      <xdr:nvCxnSpPr>
        <xdr:cNvPr id="67" name="直線コネクタ 66"/>
        <xdr:cNvCxnSpPr/>
      </xdr:nvCxnSpPr>
      <xdr:spPr>
        <a:xfrm flipV="1">
          <a:off x="2019300" y="5379517"/>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72015</xdr:rowOff>
    </xdr:from>
    <xdr:to>
      <xdr:col>10</xdr:col>
      <xdr:colOff>114300</xdr:colOff>
      <xdr:row>31</xdr:row>
      <xdr:rowOff>91351</xdr:rowOff>
    </xdr:to>
    <xdr:cxnSp macro="">
      <xdr:nvCxnSpPr>
        <xdr:cNvPr id="70" name="直線コネクタ 69"/>
        <xdr:cNvCxnSpPr/>
      </xdr:nvCxnSpPr>
      <xdr:spPr>
        <a:xfrm>
          <a:off x="1130300" y="5386965"/>
          <a:ext cx="8890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140773</xdr:rowOff>
    </xdr:from>
    <xdr:to>
      <xdr:col>24</xdr:col>
      <xdr:colOff>114300</xdr:colOff>
      <xdr:row>31</xdr:row>
      <xdr:rowOff>70923</xdr:rowOff>
    </xdr:to>
    <xdr:sp macro="" textlink="">
      <xdr:nvSpPr>
        <xdr:cNvPr id="80" name="楕円 79"/>
        <xdr:cNvSpPr/>
      </xdr:nvSpPr>
      <xdr:spPr>
        <a:xfrm>
          <a:off x="4584700" y="52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93800</xdr:rowOff>
    </xdr:from>
    <xdr:ext cx="599010" cy="259045"/>
    <xdr:sp macro="" textlink="">
      <xdr:nvSpPr>
        <xdr:cNvPr id="81" name="人件費該当値テキスト"/>
        <xdr:cNvSpPr txBox="1"/>
      </xdr:nvSpPr>
      <xdr:spPr>
        <a:xfrm>
          <a:off x="4686300" y="523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146755</xdr:rowOff>
    </xdr:from>
    <xdr:to>
      <xdr:col>20</xdr:col>
      <xdr:colOff>38100</xdr:colOff>
      <xdr:row>31</xdr:row>
      <xdr:rowOff>76905</xdr:rowOff>
    </xdr:to>
    <xdr:sp macro="" textlink="">
      <xdr:nvSpPr>
        <xdr:cNvPr id="82" name="楕円 81"/>
        <xdr:cNvSpPr/>
      </xdr:nvSpPr>
      <xdr:spPr>
        <a:xfrm>
          <a:off x="3746500" y="529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93432</xdr:rowOff>
    </xdr:from>
    <xdr:ext cx="599010" cy="259045"/>
    <xdr:sp macro="" textlink="">
      <xdr:nvSpPr>
        <xdr:cNvPr id="83" name="テキスト ボックス 82"/>
        <xdr:cNvSpPr txBox="1"/>
      </xdr:nvSpPr>
      <xdr:spPr>
        <a:xfrm>
          <a:off x="3497795" y="506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13767</xdr:rowOff>
    </xdr:from>
    <xdr:to>
      <xdr:col>15</xdr:col>
      <xdr:colOff>101600</xdr:colOff>
      <xdr:row>31</xdr:row>
      <xdr:rowOff>115367</xdr:rowOff>
    </xdr:to>
    <xdr:sp macro="" textlink="">
      <xdr:nvSpPr>
        <xdr:cNvPr id="84" name="楕円 83"/>
        <xdr:cNvSpPr/>
      </xdr:nvSpPr>
      <xdr:spPr>
        <a:xfrm>
          <a:off x="2857500" y="53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131894</xdr:rowOff>
    </xdr:from>
    <xdr:ext cx="599010" cy="259045"/>
    <xdr:sp macro="" textlink="">
      <xdr:nvSpPr>
        <xdr:cNvPr id="85" name="テキスト ボックス 84"/>
        <xdr:cNvSpPr txBox="1"/>
      </xdr:nvSpPr>
      <xdr:spPr>
        <a:xfrm>
          <a:off x="2608795" y="510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40551</xdr:rowOff>
    </xdr:from>
    <xdr:to>
      <xdr:col>10</xdr:col>
      <xdr:colOff>165100</xdr:colOff>
      <xdr:row>31</xdr:row>
      <xdr:rowOff>142151</xdr:rowOff>
    </xdr:to>
    <xdr:sp macro="" textlink="">
      <xdr:nvSpPr>
        <xdr:cNvPr id="86" name="楕円 85"/>
        <xdr:cNvSpPr/>
      </xdr:nvSpPr>
      <xdr:spPr>
        <a:xfrm>
          <a:off x="1968500" y="5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158678</xdr:rowOff>
    </xdr:from>
    <xdr:ext cx="599010" cy="259045"/>
    <xdr:sp macro="" textlink="">
      <xdr:nvSpPr>
        <xdr:cNvPr id="87" name="テキスト ボックス 86"/>
        <xdr:cNvSpPr txBox="1"/>
      </xdr:nvSpPr>
      <xdr:spPr>
        <a:xfrm>
          <a:off x="1719795" y="513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21215</xdr:rowOff>
    </xdr:from>
    <xdr:to>
      <xdr:col>6</xdr:col>
      <xdr:colOff>38100</xdr:colOff>
      <xdr:row>31</xdr:row>
      <xdr:rowOff>122815</xdr:rowOff>
    </xdr:to>
    <xdr:sp macro="" textlink="">
      <xdr:nvSpPr>
        <xdr:cNvPr id="88" name="楕円 87"/>
        <xdr:cNvSpPr/>
      </xdr:nvSpPr>
      <xdr:spPr>
        <a:xfrm>
          <a:off x="1079500" y="53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139342</xdr:rowOff>
    </xdr:from>
    <xdr:ext cx="599010" cy="259045"/>
    <xdr:sp macro="" textlink="">
      <xdr:nvSpPr>
        <xdr:cNvPr id="89" name="テキスト ボックス 88"/>
        <xdr:cNvSpPr txBox="1"/>
      </xdr:nvSpPr>
      <xdr:spPr>
        <a:xfrm>
          <a:off x="830795" y="511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153391</xdr:rowOff>
    </xdr:from>
    <xdr:to>
      <xdr:col>24</xdr:col>
      <xdr:colOff>63500</xdr:colOff>
      <xdr:row>54</xdr:row>
      <xdr:rowOff>128181</xdr:rowOff>
    </xdr:to>
    <xdr:cxnSp macro="">
      <xdr:nvCxnSpPr>
        <xdr:cNvPr id="119" name="直線コネクタ 118"/>
        <xdr:cNvCxnSpPr/>
      </xdr:nvCxnSpPr>
      <xdr:spPr>
        <a:xfrm flipV="1">
          <a:off x="3797300" y="9240241"/>
          <a:ext cx="838200" cy="1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51727</xdr:rowOff>
    </xdr:from>
    <xdr:to>
      <xdr:col>19</xdr:col>
      <xdr:colOff>177800</xdr:colOff>
      <xdr:row>54</xdr:row>
      <xdr:rowOff>128181</xdr:rowOff>
    </xdr:to>
    <xdr:cxnSp macro="">
      <xdr:nvCxnSpPr>
        <xdr:cNvPr id="122" name="直線コネクタ 121"/>
        <xdr:cNvCxnSpPr/>
      </xdr:nvCxnSpPr>
      <xdr:spPr>
        <a:xfrm>
          <a:off x="2908300" y="9310027"/>
          <a:ext cx="8890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51727</xdr:rowOff>
    </xdr:from>
    <xdr:to>
      <xdr:col>15</xdr:col>
      <xdr:colOff>50800</xdr:colOff>
      <xdr:row>54</xdr:row>
      <xdr:rowOff>74625</xdr:rowOff>
    </xdr:to>
    <xdr:cxnSp macro="">
      <xdr:nvCxnSpPr>
        <xdr:cNvPr id="125" name="直線コネクタ 124"/>
        <xdr:cNvCxnSpPr/>
      </xdr:nvCxnSpPr>
      <xdr:spPr>
        <a:xfrm flipV="1">
          <a:off x="2019300" y="9310027"/>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74625</xdr:rowOff>
    </xdr:from>
    <xdr:to>
      <xdr:col>10</xdr:col>
      <xdr:colOff>114300</xdr:colOff>
      <xdr:row>54</xdr:row>
      <xdr:rowOff>118504</xdr:rowOff>
    </xdr:to>
    <xdr:cxnSp macro="">
      <xdr:nvCxnSpPr>
        <xdr:cNvPr id="128" name="直線コネクタ 127"/>
        <xdr:cNvCxnSpPr/>
      </xdr:nvCxnSpPr>
      <xdr:spPr>
        <a:xfrm flipV="1">
          <a:off x="1130300" y="9332925"/>
          <a:ext cx="889000" cy="4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102591</xdr:rowOff>
    </xdr:from>
    <xdr:to>
      <xdr:col>24</xdr:col>
      <xdr:colOff>114300</xdr:colOff>
      <xdr:row>54</xdr:row>
      <xdr:rowOff>32741</xdr:rowOff>
    </xdr:to>
    <xdr:sp macro="" textlink="">
      <xdr:nvSpPr>
        <xdr:cNvPr id="138" name="楕円 137"/>
        <xdr:cNvSpPr/>
      </xdr:nvSpPr>
      <xdr:spPr>
        <a:xfrm>
          <a:off x="4584700" y="918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125468</xdr:rowOff>
    </xdr:from>
    <xdr:ext cx="599010" cy="259045"/>
    <xdr:sp macro="" textlink="">
      <xdr:nvSpPr>
        <xdr:cNvPr id="139" name="物件費該当値テキスト"/>
        <xdr:cNvSpPr txBox="1"/>
      </xdr:nvSpPr>
      <xdr:spPr>
        <a:xfrm>
          <a:off x="4686300" y="904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77381</xdr:rowOff>
    </xdr:from>
    <xdr:to>
      <xdr:col>20</xdr:col>
      <xdr:colOff>38100</xdr:colOff>
      <xdr:row>55</xdr:row>
      <xdr:rowOff>7531</xdr:rowOff>
    </xdr:to>
    <xdr:sp macro="" textlink="">
      <xdr:nvSpPr>
        <xdr:cNvPr id="140" name="楕円 139"/>
        <xdr:cNvSpPr/>
      </xdr:nvSpPr>
      <xdr:spPr>
        <a:xfrm>
          <a:off x="3746500" y="93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24058</xdr:rowOff>
    </xdr:from>
    <xdr:ext cx="534377" cy="259045"/>
    <xdr:sp macro="" textlink="">
      <xdr:nvSpPr>
        <xdr:cNvPr id="141" name="テキスト ボックス 140"/>
        <xdr:cNvSpPr txBox="1"/>
      </xdr:nvSpPr>
      <xdr:spPr>
        <a:xfrm>
          <a:off x="3530111" y="91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927</xdr:rowOff>
    </xdr:from>
    <xdr:to>
      <xdr:col>15</xdr:col>
      <xdr:colOff>101600</xdr:colOff>
      <xdr:row>54</xdr:row>
      <xdr:rowOff>102527</xdr:rowOff>
    </xdr:to>
    <xdr:sp macro="" textlink="">
      <xdr:nvSpPr>
        <xdr:cNvPr id="142" name="楕円 141"/>
        <xdr:cNvSpPr/>
      </xdr:nvSpPr>
      <xdr:spPr>
        <a:xfrm>
          <a:off x="2857500" y="92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119054</xdr:rowOff>
    </xdr:from>
    <xdr:ext cx="534377" cy="259045"/>
    <xdr:sp macro="" textlink="">
      <xdr:nvSpPr>
        <xdr:cNvPr id="143" name="テキスト ボックス 142"/>
        <xdr:cNvSpPr txBox="1"/>
      </xdr:nvSpPr>
      <xdr:spPr>
        <a:xfrm>
          <a:off x="2641111" y="90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23825</xdr:rowOff>
    </xdr:from>
    <xdr:to>
      <xdr:col>10</xdr:col>
      <xdr:colOff>165100</xdr:colOff>
      <xdr:row>54</xdr:row>
      <xdr:rowOff>125425</xdr:rowOff>
    </xdr:to>
    <xdr:sp macro="" textlink="">
      <xdr:nvSpPr>
        <xdr:cNvPr id="144" name="楕円 143"/>
        <xdr:cNvSpPr/>
      </xdr:nvSpPr>
      <xdr:spPr>
        <a:xfrm>
          <a:off x="1968500" y="92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141952</xdr:rowOff>
    </xdr:from>
    <xdr:ext cx="534377" cy="259045"/>
    <xdr:sp macro="" textlink="">
      <xdr:nvSpPr>
        <xdr:cNvPr id="145" name="テキスト ボックス 144"/>
        <xdr:cNvSpPr txBox="1"/>
      </xdr:nvSpPr>
      <xdr:spPr>
        <a:xfrm>
          <a:off x="1752111" y="90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67704</xdr:rowOff>
    </xdr:from>
    <xdr:to>
      <xdr:col>6</xdr:col>
      <xdr:colOff>38100</xdr:colOff>
      <xdr:row>54</xdr:row>
      <xdr:rowOff>169304</xdr:rowOff>
    </xdr:to>
    <xdr:sp macro="" textlink="">
      <xdr:nvSpPr>
        <xdr:cNvPr id="146" name="楕円 145"/>
        <xdr:cNvSpPr/>
      </xdr:nvSpPr>
      <xdr:spPr>
        <a:xfrm>
          <a:off x="1079500" y="932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14381</xdr:rowOff>
    </xdr:from>
    <xdr:ext cx="534377" cy="259045"/>
    <xdr:sp macro="" textlink="">
      <xdr:nvSpPr>
        <xdr:cNvPr id="147" name="テキスト ボックス 146"/>
        <xdr:cNvSpPr txBox="1"/>
      </xdr:nvSpPr>
      <xdr:spPr>
        <a:xfrm>
          <a:off x="863111" y="910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100037</xdr:rowOff>
    </xdr:from>
    <xdr:to>
      <xdr:col>24</xdr:col>
      <xdr:colOff>63500</xdr:colOff>
      <xdr:row>77</xdr:row>
      <xdr:rowOff>127012</xdr:rowOff>
    </xdr:to>
    <xdr:cxnSp macro="">
      <xdr:nvCxnSpPr>
        <xdr:cNvPr id="172" name="直線コネクタ 171"/>
        <xdr:cNvCxnSpPr/>
      </xdr:nvCxnSpPr>
      <xdr:spPr>
        <a:xfrm>
          <a:off x="3797300" y="13301687"/>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100037</xdr:rowOff>
    </xdr:from>
    <xdr:to>
      <xdr:col>19</xdr:col>
      <xdr:colOff>177800</xdr:colOff>
      <xdr:row>77</xdr:row>
      <xdr:rowOff>113297</xdr:rowOff>
    </xdr:to>
    <xdr:cxnSp macro="">
      <xdr:nvCxnSpPr>
        <xdr:cNvPr id="175" name="直線コネクタ 174"/>
        <xdr:cNvCxnSpPr/>
      </xdr:nvCxnSpPr>
      <xdr:spPr>
        <a:xfrm flipV="1">
          <a:off x="2908300" y="13301687"/>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112040</xdr:rowOff>
    </xdr:from>
    <xdr:to>
      <xdr:col>15</xdr:col>
      <xdr:colOff>50800</xdr:colOff>
      <xdr:row>77</xdr:row>
      <xdr:rowOff>113297</xdr:rowOff>
    </xdr:to>
    <xdr:cxnSp macro="">
      <xdr:nvCxnSpPr>
        <xdr:cNvPr id="178" name="直線コネクタ 177"/>
        <xdr:cNvCxnSpPr/>
      </xdr:nvCxnSpPr>
      <xdr:spPr>
        <a:xfrm>
          <a:off x="2019300" y="1331369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24200</xdr:rowOff>
    </xdr:from>
    <xdr:to>
      <xdr:col>10</xdr:col>
      <xdr:colOff>114300</xdr:colOff>
      <xdr:row>77</xdr:row>
      <xdr:rowOff>112040</xdr:rowOff>
    </xdr:to>
    <xdr:cxnSp macro="">
      <xdr:nvCxnSpPr>
        <xdr:cNvPr id="181" name="直線コネクタ 180"/>
        <xdr:cNvCxnSpPr/>
      </xdr:nvCxnSpPr>
      <xdr:spPr>
        <a:xfrm>
          <a:off x="1130300" y="13054400"/>
          <a:ext cx="889000" cy="25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76212</xdr:rowOff>
    </xdr:from>
    <xdr:to>
      <xdr:col>24</xdr:col>
      <xdr:colOff>114300</xdr:colOff>
      <xdr:row>78</xdr:row>
      <xdr:rowOff>6362</xdr:rowOff>
    </xdr:to>
    <xdr:sp macro="" textlink="">
      <xdr:nvSpPr>
        <xdr:cNvPr id="191" name="楕円 190"/>
        <xdr:cNvSpPr/>
      </xdr:nvSpPr>
      <xdr:spPr>
        <a:xfrm>
          <a:off x="4584700" y="132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162589</xdr:rowOff>
    </xdr:from>
    <xdr:ext cx="469744" cy="259045"/>
    <xdr:sp macro="" textlink="">
      <xdr:nvSpPr>
        <xdr:cNvPr id="192" name="維持補修費該当値テキスト"/>
        <xdr:cNvSpPr txBox="1"/>
      </xdr:nvSpPr>
      <xdr:spPr>
        <a:xfrm>
          <a:off x="4686300" y="1319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49237</xdr:rowOff>
    </xdr:from>
    <xdr:to>
      <xdr:col>20</xdr:col>
      <xdr:colOff>38100</xdr:colOff>
      <xdr:row>77</xdr:row>
      <xdr:rowOff>150837</xdr:rowOff>
    </xdr:to>
    <xdr:sp macro="" textlink="">
      <xdr:nvSpPr>
        <xdr:cNvPr id="193" name="楕円 192"/>
        <xdr:cNvSpPr/>
      </xdr:nvSpPr>
      <xdr:spPr>
        <a:xfrm>
          <a:off x="3746500" y="132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141964</xdr:rowOff>
    </xdr:from>
    <xdr:ext cx="469744" cy="259045"/>
    <xdr:sp macro="" textlink="">
      <xdr:nvSpPr>
        <xdr:cNvPr id="194" name="テキスト ボックス 193"/>
        <xdr:cNvSpPr txBox="1"/>
      </xdr:nvSpPr>
      <xdr:spPr>
        <a:xfrm>
          <a:off x="3562428" y="1334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62497</xdr:rowOff>
    </xdr:from>
    <xdr:to>
      <xdr:col>15</xdr:col>
      <xdr:colOff>101600</xdr:colOff>
      <xdr:row>77</xdr:row>
      <xdr:rowOff>164097</xdr:rowOff>
    </xdr:to>
    <xdr:sp macro="" textlink="">
      <xdr:nvSpPr>
        <xdr:cNvPr id="195" name="楕円 194"/>
        <xdr:cNvSpPr/>
      </xdr:nvSpPr>
      <xdr:spPr>
        <a:xfrm>
          <a:off x="2857500" y="132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155224</xdr:rowOff>
    </xdr:from>
    <xdr:ext cx="469744" cy="259045"/>
    <xdr:sp macro="" textlink="">
      <xdr:nvSpPr>
        <xdr:cNvPr id="196" name="テキスト ボックス 195"/>
        <xdr:cNvSpPr txBox="1"/>
      </xdr:nvSpPr>
      <xdr:spPr>
        <a:xfrm>
          <a:off x="2673428" y="133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61240</xdr:rowOff>
    </xdr:from>
    <xdr:to>
      <xdr:col>10</xdr:col>
      <xdr:colOff>165100</xdr:colOff>
      <xdr:row>77</xdr:row>
      <xdr:rowOff>162840</xdr:rowOff>
    </xdr:to>
    <xdr:sp macro="" textlink="">
      <xdr:nvSpPr>
        <xdr:cNvPr id="197" name="楕円 196"/>
        <xdr:cNvSpPr/>
      </xdr:nvSpPr>
      <xdr:spPr>
        <a:xfrm>
          <a:off x="1968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153967</xdr:rowOff>
    </xdr:from>
    <xdr:ext cx="469744" cy="259045"/>
    <xdr:sp macro="" textlink="">
      <xdr:nvSpPr>
        <xdr:cNvPr id="198" name="テキスト ボックス 197"/>
        <xdr:cNvSpPr txBox="1"/>
      </xdr:nvSpPr>
      <xdr:spPr>
        <a:xfrm>
          <a:off x="1784428" y="133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144850</xdr:rowOff>
    </xdr:from>
    <xdr:to>
      <xdr:col>6</xdr:col>
      <xdr:colOff>38100</xdr:colOff>
      <xdr:row>76</xdr:row>
      <xdr:rowOff>75000</xdr:rowOff>
    </xdr:to>
    <xdr:sp macro="" textlink="">
      <xdr:nvSpPr>
        <xdr:cNvPr id="199" name="楕円 198"/>
        <xdr:cNvSpPr/>
      </xdr:nvSpPr>
      <xdr:spPr>
        <a:xfrm>
          <a:off x="1079500" y="130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91527</xdr:rowOff>
    </xdr:from>
    <xdr:ext cx="469744" cy="259045"/>
    <xdr:sp macro="" textlink="">
      <xdr:nvSpPr>
        <xdr:cNvPr id="200" name="テキスト ボックス 199"/>
        <xdr:cNvSpPr txBox="1"/>
      </xdr:nvSpPr>
      <xdr:spPr>
        <a:xfrm>
          <a:off x="895428" y="1277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45647</xdr:rowOff>
    </xdr:from>
    <xdr:to>
      <xdr:col>24</xdr:col>
      <xdr:colOff>63500</xdr:colOff>
      <xdr:row>97</xdr:row>
      <xdr:rowOff>85212</xdr:rowOff>
    </xdr:to>
    <xdr:cxnSp macro="">
      <xdr:nvCxnSpPr>
        <xdr:cNvPr id="232" name="直線コネクタ 231"/>
        <xdr:cNvCxnSpPr/>
      </xdr:nvCxnSpPr>
      <xdr:spPr>
        <a:xfrm flipV="1">
          <a:off x="3797300" y="16676297"/>
          <a:ext cx="838200" cy="3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20583</xdr:rowOff>
    </xdr:from>
    <xdr:to>
      <xdr:col>19</xdr:col>
      <xdr:colOff>177800</xdr:colOff>
      <xdr:row>97</xdr:row>
      <xdr:rowOff>85212</xdr:rowOff>
    </xdr:to>
    <xdr:cxnSp macro="">
      <xdr:nvCxnSpPr>
        <xdr:cNvPr id="235" name="直線コネクタ 234"/>
        <xdr:cNvCxnSpPr/>
      </xdr:nvCxnSpPr>
      <xdr:spPr>
        <a:xfrm>
          <a:off x="2908300" y="16651233"/>
          <a:ext cx="889000" cy="6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20583</xdr:rowOff>
    </xdr:from>
    <xdr:to>
      <xdr:col>15</xdr:col>
      <xdr:colOff>50800</xdr:colOff>
      <xdr:row>97</xdr:row>
      <xdr:rowOff>28959</xdr:rowOff>
    </xdr:to>
    <xdr:cxnSp macro="">
      <xdr:nvCxnSpPr>
        <xdr:cNvPr id="238" name="直線コネクタ 237"/>
        <xdr:cNvCxnSpPr/>
      </xdr:nvCxnSpPr>
      <xdr:spPr>
        <a:xfrm flipV="1">
          <a:off x="2019300" y="16651233"/>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28959</xdr:rowOff>
    </xdr:from>
    <xdr:to>
      <xdr:col>10</xdr:col>
      <xdr:colOff>114300</xdr:colOff>
      <xdr:row>97</xdr:row>
      <xdr:rowOff>111565</xdr:rowOff>
    </xdr:to>
    <xdr:cxnSp macro="">
      <xdr:nvCxnSpPr>
        <xdr:cNvPr id="241" name="直線コネクタ 240"/>
        <xdr:cNvCxnSpPr/>
      </xdr:nvCxnSpPr>
      <xdr:spPr>
        <a:xfrm flipV="1">
          <a:off x="1130300" y="16659609"/>
          <a:ext cx="889000" cy="8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166297</xdr:rowOff>
    </xdr:from>
    <xdr:to>
      <xdr:col>24</xdr:col>
      <xdr:colOff>114300</xdr:colOff>
      <xdr:row>97</xdr:row>
      <xdr:rowOff>96447</xdr:rowOff>
    </xdr:to>
    <xdr:sp macro="" textlink="">
      <xdr:nvSpPr>
        <xdr:cNvPr id="251" name="楕円 250"/>
        <xdr:cNvSpPr/>
      </xdr:nvSpPr>
      <xdr:spPr>
        <a:xfrm>
          <a:off x="4584700" y="166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144724</xdr:rowOff>
    </xdr:from>
    <xdr:ext cx="534377" cy="259045"/>
    <xdr:sp macro="" textlink="">
      <xdr:nvSpPr>
        <xdr:cNvPr id="252" name="扶助費該当値テキスト"/>
        <xdr:cNvSpPr txBox="1"/>
      </xdr:nvSpPr>
      <xdr:spPr>
        <a:xfrm>
          <a:off x="4686300" y="166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34412</xdr:rowOff>
    </xdr:from>
    <xdr:to>
      <xdr:col>20</xdr:col>
      <xdr:colOff>38100</xdr:colOff>
      <xdr:row>97</xdr:row>
      <xdr:rowOff>136012</xdr:rowOff>
    </xdr:to>
    <xdr:sp macro="" textlink="">
      <xdr:nvSpPr>
        <xdr:cNvPr id="253" name="楕円 252"/>
        <xdr:cNvSpPr/>
      </xdr:nvSpPr>
      <xdr:spPr>
        <a:xfrm>
          <a:off x="3746500" y="166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127139</xdr:rowOff>
    </xdr:from>
    <xdr:ext cx="534377" cy="259045"/>
    <xdr:sp macro="" textlink="">
      <xdr:nvSpPr>
        <xdr:cNvPr id="254" name="テキスト ボックス 253"/>
        <xdr:cNvSpPr txBox="1"/>
      </xdr:nvSpPr>
      <xdr:spPr>
        <a:xfrm>
          <a:off x="3530111" y="1675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141233</xdr:rowOff>
    </xdr:from>
    <xdr:to>
      <xdr:col>15</xdr:col>
      <xdr:colOff>101600</xdr:colOff>
      <xdr:row>97</xdr:row>
      <xdr:rowOff>71383</xdr:rowOff>
    </xdr:to>
    <xdr:sp macro="" textlink="">
      <xdr:nvSpPr>
        <xdr:cNvPr id="255" name="楕円 254"/>
        <xdr:cNvSpPr/>
      </xdr:nvSpPr>
      <xdr:spPr>
        <a:xfrm>
          <a:off x="2857500" y="1660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62510</xdr:rowOff>
    </xdr:from>
    <xdr:ext cx="534377" cy="259045"/>
    <xdr:sp macro="" textlink="">
      <xdr:nvSpPr>
        <xdr:cNvPr id="256" name="テキスト ボックス 255"/>
        <xdr:cNvSpPr txBox="1"/>
      </xdr:nvSpPr>
      <xdr:spPr>
        <a:xfrm>
          <a:off x="2641111" y="166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149609</xdr:rowOff>
    </xdr:from>
    <xdr:to>
      <xdr:col>10</xdr:col>
      <xdr:colOff>165100</xdr:colOff>
      <xdr:row>97</xdr:row>
      <xdr:rowOff>79759</xdr:rowOff>
    </xdr:to>
    <xdr:sp macro="" textlink="">
      <xdr:nvSpPr>
        <xdr:cNvPr id="257" name="楕円 256"/>
        <xdr:cNvSpPr/>
      </xdr:nvSpPr>
      <xdr:spPr>
        <a:xfrm>
          <a:off x="1968500" y="166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70886</xdr:rowOff>
    </xdr:from>
    <xdr:ext cx="534377" cy="259045"/>
    <xdr:sp macro="" textlink="">
      <xdr:nvSpPr>
        <xdr:cNvPr id="258" name="テキスト ボックス 257"/>
        <xdr:cNvSpPr txBox="1"/>
      </xdr:nvSpPr>
      <xdr:spPr>
        <a:xfrm>
          <a:off x="1752111" y="1670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60765</xdr:rowOff>
    </xdr:from>
    <xdr:to>
      <xdr:col>6</xdr:col>
      <xdr:colOff>38100</xdr:colOff>
      <xdr:row>97</xdr:row>
      <xdr:rowOff>162365</xdr:rowOff>
    </xdr:to>
    <xdr:sp macro="" textlink="">
      <xdr:nvSpPr>
        <xdr:cNvPr id="259" name="楕円 258"/>
        <xdr:cNvSpPr/>
      </xdr:nvSpPr>
      <xdr:spPr>
        <a:xfrm>
          <a:off x="1079500" y="166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7442</xdr:rowOff>
    </xdr:from>
    <xdr:ext cx="534377" cy="259045"/>
    <xdr:sp macro="" textlink="">
      <xdr:nvSpPr>
        <xdr:cNvPr id="260" name="テキスト ボックス 259"/>
        <xdr:cNvSpPr txBox="1"/>
      </xdr:nvSpPr>
      <xdr:spPr>
        <a:xfrm>
          <a:off x="863111" y="164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2387</xdr:rowOff>
    </xdr:from>
    <xdr:to>
      <xdr:col>55</xdr:col>
      <xdr:colOff>0</xdr:colOff>
      <xdr:row>36</xdr:row>
      <xdr:rowOff>69291</xdr:rowOff>
    </xdr:to>
    <xdr:cxnSp macro="">
      <xdr:nvCxnSpPr>
        <xdr:cNvPr id="291" name="直線コネクタ 290"/>
        <xdr:cNvCxnSpPr/>
      </xdr:nvCxnSpPr>
      <xdr:spPr>
        <a:xfrm flipV="1">
          <a:off x="9639300" y="6174587"/>
          <a:ext cx="8382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37647</xdr:rowOff>
    </xdr:from>
    <xdr:to>
      <xdr:col>50</xdr:col>
      <xdr:colOff>114300</xdr:colOff>
      <xdr:row>36</xdr:row>
      <xdr:rowOff>69291</xdr:rowOff>
    </xdr:to>
    <xdr:cxnSp macro="">
      <xdr:nvCxnSpPr>
        <xdr:cNvPr id="294" name="直線コネクタ 293"/>
        <xdr:cNvCxnSpPr/>
      </xdr:nvCxnSpPr>
      <xdr:spPr>
        <a:xfrm>
          <a:off x="8750300" y="6209847"/>
          <a:ext cx="889000" cy="3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24094</xdr:rowOff>
    </xdr:from>
    <xdr:to>
      <xdr:col>45</xdr:col>
      <xdr:colOff>177800</xdr:colOff>
      <xdr:row>36</xdr:row>
      <xdr:rowOff>37647</xdr:rowOff>
    </xdr:to>
    <xdr:cxnSp macro="">
      <xdr:nvCxnSpPr>
        <xdr:cNvPr id="297" name="直線コネクタ 296"/>
        <xdr:cNvCxnSpPr/>
      </xdr:nvCxnSpPr>
      <xdr:spPr>
        <a:xfrm>
          <a:off x="7861300" y="6196294"/>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147189</xdr:rowOff>
    </xdr:from>
    <xdr:to>
      <xdr:col>41</xdr:col>
      <xdr:colOff>50800</xdr:colOff>
      <xdr:row>36</xdr:row>
      <xdr:rowOff>24094</xdr:rowOff>
    </xdr:to>
    <xdr:cxnSp macro="">
      <xdr:nvCxnSpPr>
        <xdr:cNvPr id="300" name="直線コネクタ 299"/>
        <xdr:cNvCxnSpPr/>
      </xdr:nvCxnSpPr>
      <xdr:spPr>
        <a:xfrm>
          <a:off x="6972300" y="6147939"/>
          <a:ext cx="889000" cy="4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123037</xdr:rowOff>
    </xdr:from>
    <xdr:to>
      <xdr:col>55</xdr:col>
      <xdr:colOff>50800</xdr:colOff>
      <xdr:row>36</xdr:row>
      <xdr:rowOff>53187</xdr:rowOff>
    </xdr:to>
    <xdr:sp macro="" textlink="">
      <xdr:nvSpPr>
        <xdr:cNvPr id="310" name="楕円 309"/>
        <xdr:cNvSpPr/>
      </xdr:nvSpPr>
      <xdr:spPr>
        <a:xfrm>
          <a:off x="10426700" y="61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145914</xdr:rowOff>
    </xdr:from>
    <xdr:ext cx="534377" cy="259045"/>
    <xdr:sp macro="" textlink="">
      <xdr:nvSpPr>
        <xdr:cNvPr id="311" name="補助費等該当値テキスト"/>
        <xdr:cNvSpPr txBox="1"/>
      </xdr:nvSpPr>
      <xdr:spPr>
        <a:xfrm>
          <a:off x="10528300" y="597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18491</xdr:rowOff>
    </xdr:from>
    <xdr:to>
      <xdr:col>50</xdr:col>
      <xdr:colOff>165100</xdr:colOff>
      <xdr:row>36</xdr:row>
      <xdr:rowOff>120091</xdr:rowOff>
    </xdr:to>
    <xdr:sp macro="" textlink="">
      <xdr:nvSpPr>
        <xdr:cNvPr id="312" name="楕円 311"/>
        <xdr:cNvSpPr/>
      </xdr:nvSpPr>
      <xdr:spPr>
        <a:xfrm>
          <a:off x="9588500" y="61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136618</xdr:rowOff>
    </xdr:from>
    <xdr:ext cx="534377" cy="259045"/>
    <xdr:sp macro="" textlink="">
      <xdr:nvSpPr>
        <xdr:cNvPr id="313" name="テキスト ボックス 312"/>
        <xdr:cNvSpPr txBox="1"/>
      </xdr:nvSpPr>
      <xdr:spPr>
        <a:xfrm>
          <a:off x="9372111" y="596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158297</xdr:rowOff>
    </xdr:from>
    <xdr:to>
      <xdr:col>46</xdr:col>
      <xdr:colOff>38100</xdr:colOff>
      <xdr:row>36</xdr:row>
      <xdr:rowOff>88447</xdr:rowOff>
    </xdr:to>
    <xdr:sp macro="" textlink="">
      <xdr:nvSpPr>
        <xdr:cNvPr id="314" name="楕円 313"/>
        <xdr:cNvSpPr/>
      </xdr:nvSpPr>
      <xdr:spPr>
        <a:xfrm>
          <a:off x="8699500" y="6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104974</xdr:rowOff>
    </xdr:from>
    <xdr:ext cx="534377" cy="259045"/>
    <xdr:sp macro="" textlink="">
      <xdr:nvSpPr>
        <xdr:cNvPr id="315" name="テキスト ボックス 314"/>
        <xdr:cNvSpPr txBox="1"/>
      </xdr:nvSpPr>
      <xdr:spPr>
        <a:xfrm>
          <a:off x="8483111" y="59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144744</xdr:rowOff>
    </xdr:from>
    <xdr:to>
      <xdr:col>41</xdr:col>
      <xdr:colOff>101600</xdr:colOff>
      <xdr:row>36</xdr:row>
      <xdr:rowOff>74894</xdr:rowOff>
    </xdr:to>
    <xdr:sp macro="" textlink="">
      <xdr:nvSpPr>
        <xdr:cNvPr id="316" name="楕円 315"/>
        <xdr:cNvSpPr/>
      </xdr:nvSpPr>
      <xdr:spPr>
        <a:xfrm>
          <a:off x="7810500" y="61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91421</xdr:rowOff>
    </xdr:from>
    <xdr:ext cx="534377" cy="259045"/>
    <xdr:sp macro="" textlink="">
      <xdr:nvSpPr>
        <xdr:cNvPr id="317" name="テキスト ボックス 316"/>
        <xdr:cNvSpPr txBox="1"/>
      </xdr:nvSpPr>
      <xdr:spPr>
        <a:xfrm>
          <a:off x="7594111" y="59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96389</xdr:rowOff>
    </xdr:from>
    <xdr:to>
      <xdr:col>36</xdr:col>
      <xdr:colOff>165100</xdr:colOff>
      <xdr:row>36</xdr:row>
      <xdr:rowOff>26539</xdr:rowOff>
    </xdr:to>
    <xdr:sp macro="" textlink="">
      <xdr:nvSpPr>
        <xdr:cNvPr id="318" name="楕円 317"/>
        <xdr:cNvSpPr/>
      </xdr:nvSpPr>
      <xdr:spPr>
        <a:xfrm>
          <a:off x="6921500" y="60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43066</xdr:rowOff>
    </xdr:from>
    <xdr:ext cx="534377" cy="259045"/>
    <xdr:sp macro="" textlink="">
      <xdr:nvSpPr>
        <xdr:cNvPr id="319" name="テキスト ボックス 318"/>
        <xdr:cNvSpPr txBox="1"/>
      </xdr:nvSpPr>
      <xdr:spPr>
        <a:xfrm>
          <a:off x="6705111" y="587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130138</xdr:rowOff>
    </xdr:from>
    <xdr:to>
      <xdr:col>55</xdr:col>
      <xdr:colOff>0</xdr:colOff>
      <xdr:row>58</xdr:row>
      <xdr:rowOff>20115</xdr:rowOff>
    </xdr:to>
    <xdr:cxnSp macro="">
      <xdr:nvCxnSpPr>
        <xdr:cNvPr id="346" name="直線コネクタ 345"/>
        <xdr:cNvCxnSpPr/>
      </xdr:nvCxnSpPr>
      <xdr:spPr>
        <a:xfrm flipV="1">
          <a:off x="9639300" y="9902788"/>
          <a:ext cx="838200" cy="6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156061</xdr:rowOff>
    </xdr:from>
    <xdr:to>
      <xdr:col>50</xdr:col>
      <xdr:colOff>114300</xdr:colOff>
      <xdr:row>58</xdr:row>
      <xdr:rowOff>20115</xdr:rowOff>
    </xdr:to>
    <xdr:cxnSp macro="">
      <xdr:nvCxnSpPr>
        <xdr:cNvPr id="349" name="直線コネクタ 348"/>
        <xdr:cNvCxnSpPr/>
      </xdr:nvCxnSpPr>
      <xdr:spPr>
        <a:xfrm>
          <a:off x="8750300" y="9928711"/>
          <a:ext cx="889000" cy="3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95248</xdr:rowOff>
    </xdr:from>
    <xdr:to>
      <xdr:col>45</xdr:col>
      <xdr:colOff>177800</xdr:colOff>
      <xdr:row>57</xdr:row>
      <xdr:rowOff>156061</xdr:rowOff>
    </xdr:to>
    <xdr:cxnSp macro="">
      <xdr:nvCxnSpPr>
        <xdr:cNvPr id="352" name="直線コネクタ 351"/>
        <xdr:cNvCxnSpPr/>
      </xdr:nvCxnSpPr>
      <xdr:spPr>
        <a:xfrm>
          <a:off x="7861300" y="9867898"/>
          <a:ext cx="889000" cy="6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95248</xdr:rowOff>
    </xdr:from>
    <xdr:to>
      <xdr:col>41</xdr:col>
      <xdr:colOff>50800</xdr:colOff>
      <xdr:row>57</xdr:row>
      <xdr:rowOff>114574</xdr:rowOff>
    </xdr:to>
    <xdr:cxnSp macro="">
      <xdr:nvCxnSpPr>
        <xdr:cNvPr id="355" name="直線コネクタ 354"/>
        <xdr:cNvCxnSpPr/>
      </xdr:nvCxnSpPr>
      <xdr:spPr>
        <a:xfrm flipV="1">
          <a:off x="6972300" y="9867898"/>
          <a:ext cx="889000" cy="1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79338</xdr:rowOff>
    </xdr:from>
    <xdr:to>
      <xdr:col>55</xdr:col>
      <xdr:colOff>50800</xdr:colOff>
      <xdr:row>58</xdr:row>
      <xdr:rowOff>9488</xdr:rowOff>
    </xdr:to>
    <xdr:sp macro="" textlink="">
      <xdr:nvSpPr>
        <xdr:cNvPr id="365" name="楕円 364"/>
        <xdr:cNvSpPr/>
      </xdr:nvSpPr>
      <xdr:spPr>
        <a:xfrm>
          <a:off x="10426700" y="98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102215</xdr:rowOff>
    </xdr:from>
    <xdr:ext cx="534377" cy="259045"/>
    <xdr:sp macro="" textlink="">
      <xdr:nvSpPr>
        <xdr:cNvPr id="366" name="普通建設事業費該当値テキスト"/>
        <xdr:cNvSpPr txBox="1"/>
      </xdr:nvSpPr>
      <xdr:spPr>
        <a:xfrm>
          <a:off x="10528300" y="97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140765</xdr:rowOff>
    </xdr:from>
    <xdr:to>
      <xdr:col>50</xdr:col>
      <xdr:colOff>165100</xdr:colOff>
      <xdr:row>58</xdr:row>
      <xdr:rowOff>70915</xdr:rowOff>
    </xdr:to>
    <xdr:sp macro="" textlink="">
      <xdr:nvSpPr>
        <xdr:cNvPr id="367" name="楕円 366"/>
        <xdr:cNvSpPr/>
      </xdr:nvSpPr>
      <xdr:spPr>
        <a:xfrm>
          <a:off x="9588500" y="99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87442</xdr:rowOff>
    </xdr:from>
    <xdr:ext cx="534377" cy="259045"/>
    <xdr:sp macro="" textlink="">
      <xdr:nvSpPr>
        <xdr:cNvPr id="368" name="テキスト ボックス 367"/>
        <xdr:cNvSpPr txBox="1"/>
      </xdr:nvSpPr>
      <xdr:spPr>
        <a:xfrm>
          <a:off x="9372111" y="968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105261</xdr:rowOff>
    </xdr:from>
    <xdr:to>
      <xdr:col>46</xdr:col>
      <xdr:colOff>38100</xdr:colOff>
      <xdr:row>58</xdr:row>
      <xdr:rowOff>35411</xdr:rowOff>
    </xdr:to>
    <xdr:sp macro="" textlink="">
      <xdr:nvSpPr>
        <xdr:cNvPr id="369" name="楕円 368"/>
        <xdr:cNvSpPr/>
      </xdr:nvSpPr>
      <xdr:spPr>
        <a:xfrm>
          <a:off x="8699500" y="987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51938</xdr:rowOff>
    </xdr:from>
    <xdr:ext cx="534377" cy="259045"/>
    <xdr:sp macro="" textlink="">
      <xdr:nvSpPr>
        <xdr:cNvPr id="370" name="テキスト ボックス 369"/>
        <xdr:cNvSpPr txBox="1"/>
      </xdr:nvSpPr>
      <xdr:spPr>
        <a:xfrm>
          <a:off x="8483111" y="965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44448</xdr:rowOff>
    </xdr:from>
    <xdr:to>
      <xdr:col>41</xdr:col>
      <xdr:colOff>101600</xdr:colOff>
      <xdr:row>57</xdr:row>
      <xdr:rowOff>146048</xdr:rowOff>
    </xdr:to>
    <xdr:sp macro="" textlink="">
      <xdr:nvSpPr>
        <xdr:cNvPr id="371" name="楕円 370"/>
        <xdr:cNvSpPr/>
      </xdr:nvSpPr>
      <xdr:spPr>
        <a:xfrm>
          <a:off x="7810500" y="98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162575</xdr:rowOff>
    </xdr:from>
    <xdr:ext cx="534377" cy="259045"/>
    <xdr:sp macro="" textlink="">
      <xdr:nvSpPr>
        <xdr:cNvPr id="372" name="テキスト ボックス 371"/>
        <xdr:cNvSpPr txBox="1"/>
      </xdr:nvSpPr>
      <xdr:spPr>
        <a:xfrm>
          <a:off x="7594111" y="959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63774</xdr:rowOff>
    </xdr:from>
    <xdr:to>
      <xdr:col>36</xdr:col>
      <xdr:colOff>165100</xdr:colOff>
      <xdr:row>57</xdr:row>
      <xdr:rowOff>165374</xdr:rowOff>
    </xdr:to>
    <xdr:sp macro="" textlink="">
      <xdr:nvSpPr>
        <xdr:cNvPr id="373" name="楕円 372"/>
        <xdr:cNvSpPr/>
      </xdr:nvSpPr>
      <xdr:spPr>
        <a:xfrm>
          <a:off x="6921500" y="98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10451</xdr:rowOff>
    </xdr:from>
    <xdr:ext cx="534377" cy="259045"/>
    <xdr:sp macro="" textlink="">
      <xdr:nvSpPr>
        <xdr:cNvPr id="374" name="テキスト ボックス 373"/>
        <xdr:cNvSpPr txBox="1"/>
      </xdr:nvSpPr>
      <xdr:spPr>
        <a:xfrm>
          <a:off x="6705111" y="961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66884</xdr:rowOff>
    </xdr:from>
    <xdr:to>
      <xdr:col>55</xdr:col>
      <xdr:colOff>0</xdr:colOff>
      <xdr:row>78</xdr:row>
      <xdr:rowOff>124636</xdr:rowOff>
    </xdr:to>
    <xdr:cxnSp macro="">
      <xdr:nvCxnSpPr>
        <xdr:cNvPr id="401" name="直線コネクタ 400"/>
        <xdr:cNvCxnSpPr/>
      </xdr:nvCxnSpPr>
      <xdr:spPr>
        <a:xfrm flipV="1">
          <a:off x="9639300" y="13439984"/>
          <a:ext cx="838200" cy="5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106649</xdr:rowOff>
    </xdr:from>
    <xdr:to>
      <xdr:col>50</xdr:col>
      <xdr:colOff>114300</xdr:colOff>
      <xdr:row>78</xdr:row>
      <xdr:rowOff>124636</xdr:rowOff>
    </xdr:to>
    <xdr:cxnSp macro="">
      <xdr:nvCxnSpPr>
        <xdr:cNvPr id="404" name="直線コネクタ 403"/>
        <xdr:cNvCxnSpPr/>
      </xdr:nvCxnSpPr>
      <xdr:spPr>
        <a:xfrm>
          <a:off x="8750300" y="13479749"/>
          <a:ext cx="889000" cy="1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106649</xdr:rowOff>
    </xdr:from>
    <xdr:to>
      <xdr:col>45</xdr:col>
      <xdr:colOff>177800</xdr:colOff>
      <xdr:row>78</xdr:row>
      <xdr:rowOff>107612</xdr:rowOff>
    </xdr:to>
    <xdr:cxnSp macro="">
      <xdr:nvCxnSpPr>
        <xdr:cNvPr id="407" name="直線コネクタ 406"/>
        <xdr:cNvCxnSpPr/>
      </xdr:nvCxnSpPr>
      <xdr:spPr>
        <a:xfrm flipV="1">
          <a:off x="7861300" y="13479749"/>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88591</xdr:rowOff>
    </xdr:from>
    <xdr:to>
      <xdr:col>41</xdr:col>
      <xdr:colOff>50800</xdr:colOff>
      <xdr:row>78</xdr:row>
      <xdr:rowOff>107612</xdr:rowOff>
    </xdr:to>
    <xdr:cxnSp macro="">
      <xdr:nvCxnSpPr>
        <xdr:cNvPr id="410" name="直線コネクタ 409"/>
        <xdr:cNvCxnSpPr/>
      </xdr:nvCxnSpPr>
      <xdr:spPr>
        <a:xfrm>
          <a:off x="6972300" y="13461691"/>
          <a:ext cx="889000" cy="1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16084</xdr:rowOff>
    </xdr:from>
    <xdr:to>
      <xdr:col>55</xdr:col>
      <xdr:colOff>50800</xdr:colOff>
      <xdr:row>78</xdr:row>
      <xdr:rowOff>117684</xdr:rowOff>
    </xdr:to>
    <xdr:sp macro="" textlink="">
      <xdr:nvSpPr>
        <xdr:cNvPr id="420" name="楕円 419"/>
        <xdr:cNvSpPr/>
      </xdr:nvSpPr>
      <xdr:spPr>
        <a:xfrm>
          <a:off x="10426700" y="1338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146911</xdr:rowOff>
    </xdr:from>
    <xdr:ext cx="534377" cy="259045"/>
    <xdr:sp macro="" textlink="">
      <xdr:nvSpPr>
        <xdr:cNvPr id="421" name="普通建設事業費 （ うち新規整備　）該当値テキスト"/>
        <xdr:cNvSpPr txBox="1"/>
      </xdr:nvSpPr>
      <xdr:spPr>
        <a:xfrm>
          <a:off x="10528300" y="1317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73836</xdr:rowOff>
    </xdr:from>
    <xdr:to>
      <xdr:col>50</xdr:col>
      <xdr:colOff>165100</xdr:colOff>
      <xdr:row>79</xdr:row>
      <xdr:rowOff>3986</xdr:rowOff>
    </xdr:to>
    <xdr:sp macro="" textlink="">
      <xdr:nvSpPr>
        <xdr:cNvPr id="422" name="楕円 421"/>
        <xdr:cNvSpPr/>
      </xdr:nvSpPr>
      <xdr:spPr>
        <a:xfrm>
          <a:off x="9588500" y="134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166563</xdr:rowOff>
    </xdr:from>
    <xdr:ext cx="469744" cy="259045"/>
    <xdr:sp macro="" textlink="">
      <xdr:nvSpPr>
        <xdr:cNvPr id="423" name="テキスト ボックス 422"/>
        <xdr:cNvSpPr txBox="1"/>
      </xdr:nvSpPr>
      <xdr:spPr>
        <a:xfrm>
          <a:off x="9404428" y="1353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55849</xdr:rowOff>
    </xdr:from>
    <xdr:to>
      <xdr:col>46</xdr:col>
      <xdr:colOff>38100</xdr:colOff>
      <xdr:row>78</xdr:row>
      <xdr:rowOff>157449</xdr:rowOff>
    </xdr:to>
    <xdr:sp macro="" textlink="">
      <xdr:nvSpPr>
        <xdr:cNvPr id="424" name="楕円 423"/>
        <xdr:cNvSpPr/>
      </xdr:nvSpPr>
      <xdr:spPr>
        <a:xfrm>
          <a:off x="8699500" y="134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148576</xdr:rowOff>
    </xdr:from>
    <xdr:ext cx="534377" cy="259045"/>
    <xdr:sp macro="" textlink="">
      <xdr:nvSpPr>
        <xdr:cNvPr id="425" name="テキスト ボックス 424"/>
        <xdr:cNvSpPr txBox="1"/>
      </xdr:nvSpPr>
      <xdr:spPr>
        <a:xfrm>
          <a:off x="8483111" y="135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56812</xdr:rowOff>
    </xdr:from>
    <xdr:to>
      <xdr:col>41</xdr:col>
      <xdr:colOff>101600</xdr:colOff>
      <xdr:row>78</xdr:row>
      <xdr:rowOff>158412</xdr:rowOff>
    </xdr:to>
    <xdr:sp macro="" textlink="">
      <xdr:nvSpPr>
        <xdr:cNvPr id="426" name="楕円 425"/>
        <xdr:cNvSpPr/>
      </xdr:nvSpPr>
      <xdr:spPr>
        <a:xfrm>
          <a:off x="7810500" y="134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149539</xdr:rowOff>
    </xdr:from>
    <xdr:ext cx="534377" cy="259045"/>
    <xdr:sp macro="" textlink="">
      <xdr:nvSpPr>
        <xdr:cNvPr id="427" name="テキスト ボックス 426"/>
        <xdr:cNvSpPr txBox="1"/>
      </xdr:nvSpPr>
      <xdr:spPr>
        <a:xfrm>
          <a:off x="7594111" y="135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37791</xdr:rowOff>
    </xdr:from>
    <xdr:to>
      <xdr:col>36</xdr:col>
      <xdr:colOff>165100</xdr:colOff>
      <xdr:row>78</xdr:row>
      <xdr:rowOff>139391</xdr:rowOff>
    </xdr:to>
    <xdr:sp macro="" textlink="">
      <xdr:nvSpPr>
        <xdr:cNvPr id="428" name="楕円 427"/>
        <xdr:cNvSpPr/>
      </xdr:nvSpPr>
      <xdr:spPr>
        <a:xfrm>
          <a:off x="6921500" y="1341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130518</xdr:rowOff>
    </xdr:from>
    <xdr:ext cx="534377" cy="259045"/>
    <xdr:sp macro="" textlink="">
      <xdr:nvSpPr>
        <xdr:cNvPr id="429" name="テキスト ボックス 428"/>
        <xdr:cNvSpPr txBox="1"/>
      </xdr:nvSpPr>
      <xdr:spPr>
        <a:xfrm>
          <a:off x="6705111" y="1350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65474</xdr:rowOff>
    </xdr:from>
    <xdr:to>
      <xdr:col>55</xdr:col>
      <xdr:colOff>0</xdr:colOff>
      <xdr:row>97</xdr:row>
      <xdr:rowOff>81094</xdr:rowOff>
    </xdr:to>
    <xdr:cxnSp macro="">
      <xdr:nvCxnSpPr>
        <xdr:cNvPr id="458" name="直線コネクタ 457"/>
        <xdr:cNvCxnSpPr/>
      </xdr:nvCxnSpPr>
      <xdr:spPr>
        <a:xfrm flipV="1">
          <a:off x="9639300" y="16696124"/>
          <a:ext cx="8382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78938</xdr:rowOff>
    </xdr:from>
    <xdr:to>
      <xdr:col>50</xdr:col>
      <xdr:colOff>114300</xdr:colOff>
      <xdr:row>97</xdr:row>
      <xdr:rowOff>81094</xdr:rowOff>
    </xdr:to>
    <xdr:cxnSp macro="">
      <xdr:nvCxnSpPr>
        <xdr:cNvPr id="461" name="直線コネクタ 460"/>
        <xdr:cNvCxnSpPr/>
      </xdr:nvCxnSpPr>
      <xdr:spPr>
        <a:xfrm>
          <a:off x="8750300" y="16709588"/>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143503</xdr:rowOff>
    </xdr:from>
    <xdr:to>
      <xdr:col>45</xdr:col>
      <xdr:colOff>177800</xdr:colOff>
      <xdr:row>97</xdr:row>
      <xdr:rowOff>78938</xdr:rowOff>
    </xdr:to>
    <xdr:cxnSp macro="">
      <xdr:nvCxnSpPr>
        <xdr:cNvPr id="464" name="直線コネクタ 463"/>
        <xdr:cNvCxnSpPr/>
      </xdr:nvCxnSpPr>
      <xdr:spPr>
        <a:xfrm>
          <a:off x="7861300" y="16431253"/>
          <a:ext cx="889000" cy="27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143503</xdr:rowOff>
    </xdr:from>
    <xdr:to>
      <xdr:col>41</xdr:col>
      <xdr:colOff>50800</xdr:colOff>
      <xdr:row>97</xdr:row>
      <xdr:rowOff>14168</xdr:rowOff>
    </xdr:to>
    <xdr:cxnSp macro="">
      <xdr:nvCxnSpPr>
        <xdr:cNvPr id="467" name="直線コネクタ 466"/>
        <xdr:cNvCxnSpPr/>
      </xdr:nvCxnSpPr>
      <xdr:spPr>
        <a:xfrm flipV="1">
          <a:off x="6972300" y="16431253"/>
          <a:ext cx="889000" cy="2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14674</xdr:rowOff>
    </xdr:from>
    <xdr:to>
      <xdr:col>55</xdr:col>
      <xdr:colOff>50800</xdr:colOff>
      <xdr:row>97</xdr:row>
      <xdr:rowOff>116274</xdr:rowOff>
    </xdr:to>
    <xdr:sp macro="" textlink="">
      <xdr:nvSpPr>
        <xdr:cNvPr id="477" name="楕円 476"/>
        <xdr:cNvSpPr/>
      </xdr:nvSpPr>
      <xdr:spPr>
        <a:xfrm>
          <a:off x="10426700" y="1664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37551</xdr:rowOff>
    </xdr:from>
    <xdr:ext cx="534377" cy="259045"/>
    <xdr:sp macro="" textlink="">
      <xdr:nvSpPr>
        <xdr:cNvPr id="478" name="普通建設事業費 （ うち更新整備　）該当値テキスト"/>
        <xdr:cNvSpPr txBox="1"/>
      </xdr:nvSpPr>
      <xdr:spPr>
        <a:xfrm>
          <a:off x="10528300" y="1649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30294</xdr:rowOff>
    </xdr:from>
    <xdr:to>
      <xdr:col>50</xdr:col>
      <xdr:colOff>165100</xdr:colOff>
      <xdr:row>97</xdr:row>
      <xdr:rowOff>131894</xdr:rowOff>
    </xdr:to>
    <xdr:sp macro="" textlink="">
      <xdr:nvSpPr>
        <xdr:cNvPr id="479" name="楕円 478"/>
        <xdr:cNvSpPr/>
      </xdr:nvSpPr>
      <xdr:spPr>
        <a:xfrm>
          <a:off x="9588500" y="1666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148421</xdr:rowOff>
    </xdr:from>
    <xdr:ext cx="534377" cy="259045"/>
    <xdr:sp macro="" textlink="">
      <xdr:nvSpPr>
        <xdr:cNvPr id="480" name="テキスト ボックス 479"/>
        <xdr:cNvSpPr txBox="1"/>
      </xdr:nvSpPr>
      <xdr:spPr>
        <a:xfrm>
          <a:off x="9372111" y="164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28138</xdr:rowOff>
    </xdr:from>
    <xdr:to>
      <xdr:col>46</xdr:col>
      <xdr:colOff>38100</xdr:colOff>
      <xdr:row>97</xdr:row>
      <xdr:rowOff>129738</xdr:rowOff>
    </xdr:to>
    <xdr:sp macro="" textlink="">
      <xdr:nvSpPr>
        <xdr:cNvPr id="481" name="楕円 480"/>
        <xdr:cNvSpPr/>
      </xdr:nvSpPr>
      <xdr:spPr>
        <a:xfrm>
          <a:off x="8699500" y="166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146265</xdr:rowOff>
    </xdr:from>
    <xdr:ext cx="534377" cy="259045"/>
    <xdr:sp macro="" textlink="">
      <xdr:nvSpPr>
        <xdr:cNvPr id="482" name="テキスト ボックス 481"/>
        <xdr:cNvSpPr txBox="1"/>
      </xdr:nvSpPr>
      <xdr:spPr>
        <a:xfrm>
          <a:off x="8483111" y="164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92703</xdr:rowOff>
    </xdr:from>
    <xdr:to>
      <xdr:col>41</xdr:col>
      <xdr:colOff>101600</xdr:colOff>
      <xdr:row>96</xdr:row>
      <xdr:rowOff>22853</xdr:rowOff>
    </xdr:to>
    <xdr:sp macro="" textlink="">
      <xdr:nvSpPr>
        <xdr:cNvPr id="483" name="楕円 482"/>
        <xdr:cNvSpPr/>
      </xdr:nvSpPr>
      <xdr:spPr>
        <a:xfrm>
          <a:off x="7810500" y="163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39380</xdr:rowOff>
    </xdr:from>
    <xdr:ext cx="534377" cy="259045"/>
    <xdr:sp macro="" textlink="">
      <xdr:nvSpPr>
        <xdr:cNvPr id="484" name="テキスト ボックス 483"/>
        <xdr:cNvSpPr txBox="1"/>
      </xdr:nvSpPr>
      <xdr:spPr>
        <a:xfrm>
          <a:off x="7594111" y="1615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134818</xdr:rowOff>
    </xdr:from>
    <xdr:to>
      <xdr:col>36</xdr:col>
      <xdr:colOff>165100</xdr:colOff>
      <xdr:row>97</xdr:row>
      <xdr:rowOff>64968</xdr:rowOff>
    </xdr:to>
    <xdr:sp macro="" textlink="">
      <xdr:nvSpPr>
        <xdr:cNvPr id="485" name="楕円 484"/>
        <xdr:cNvSpPr/>
      </xdr:nvSpPr>
      <xdr:spPr>
        <a:xfrm>
          <a:off x="6921500" y="165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81495</xdr:rowOff>
    </xdr:from>
    <xdr:ext cx="534377" cy="259045"/>
    <xdr:sp macro="" textlink="">
      <xdr:nvSpPr>
        <xdr:cNvPr id="486" name="テキスト ボックス 485"/>
        <xdr:cNvSpPr txBox="1"/>
      </xdr:nvSpPr>
      <xdr:spPr>
        <a:xfrm>
          <a:off x="6705111" y="163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158129</xdr:rowOff>
    </xdr:from>
    <xdr:to>
      <xdr:col>85</xdr:col>
      <xdr:colOff>127000</xdr:colOff>
      <xdr:row>39</xdr:row>
      <xdr:rowOff>11086</xdr:rowOff>
    </xdr:to>
    <xdr:cxnSp macro="">
      <xdr:nvCxnSpPr>
        <xdr:cNvPr id="515" name="直線コネクタ 514"/>
        <xdr:cNvCxnSpPr/>
      </xdr:nvCxnSpPr>
      <xdr:spPr>
        <a:xfrm flipV="1">
          <a:off x="15481300" y="6673229"/>
          <a:ext cx="8382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11086</xdr:rowOff>
    </xdr:from>
    <xdr:to>
      <xdr:col>81</xdr:col>
      <xdr:colOff>50800</xdr:colOff>
      <xdr:row>39</xdr:row>
      <xdr:rowOff>37223</xdr:rowOff>
    </xdr:to>
    <xdr:cxnSp macro="">
      <xdr:nvCxnSpPr>
        <xdr:cNvPr id="518" name="直線コネクタ 517"/>
        <xdr:cNvCxnSpPr/>
      </xdr:nvCxnSpPr>
      <xdr:spPr>
        <a:xfrm flipV="1">
          <a:off x="14592300" y="6697636"/>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33610</xdr:rowOff>
    </xdr:from>
    <xdr:to>
      <xdr:col>76</xdr:col>
      <xdr:colOff>114300</xdr:colOff>
      <xdr:row>39</xdr:row>
      <xdr:rowOff>37223</xdr:rowOff>
    </xdr:to>
    <xdr:cxnSp macro="">
      <xdr:nvCxnSpPr>
        <xdr:cNvPr id="521" name="直線コネクタ 520"/>
        <xdr:cNvCxnSpPr/>
      </xdr:nvCxnSpPr>
      <xdr:spPr>
        <a:xfrm>
          <a:off x="13703300" y="6720160"/>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83779</xdr:rowOff>
    </xdr:from>
    <xdr:ext cx="378565" cy="259045"/>
    <xdr:sp macro="" textlink="">
      <xdr:nvSpPr>
        <xdr:cNvPr id="523" name="テキスト ボックス 522"/>
        <xdr:cNvSpPr txBox="1"/>
      </xdr:nvSpPr>
      <xdr:spPr>
        <a:xfrm>
          <a:off x="14403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32426</xdr:rowOff>
    </xdr:from>
    <xdr:to>
      <xdr:col>71</xdr:col>
      <xdr:colOff>177800</xdr:colOff>
      <xdr:row>39</xdr:row>
      <xdr:rowOff>33610</xdr:rowOff>
    </xdr:to>
    <xdr:cxnSp macro="">
      <xdr:nvCxnSpPr>
        <xdr:cNvPr id="524" name="直線コネクタ 523"/>
        <xdr:cNvCxnSpPr/>
      </xdr:nvCxnSpPr>
      <xdr:spPr>
        <a:xfrm>
          <a:off x="12814300" y="6718976"/>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79603</xdr:rowOff>
    </xdr:from>
    <xdr:ext cx="469744" cy="259045"/>
    <xdr:sp macro="" textlink="">
      <xdr:nvSpPr>
        <xdr:cNvPr id="526" name="テキスト ボックス 525"/>
        <xdr:cNvSpPr txBox="1"/>
      </xdr:nvSpPr>
      <xdr:spPr>
        <a:xfrm>
          <a:off x="13468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82738</xdr:rowOff>
    </xdr:from>
    <xdr:ext cx="378565" cy="259045"/>
    <xdr:sp macro="" textlink="">
      <xdr:nvSpPr>
        <xdr:cNvPr id="528" name="テキスト ボックス 527"/>
        <xdr:cNvSpPr txBox="1"/>
      </xdr:nvSpPr>
      <xdr:spPr>
        <a:xfrm>
          <a:off x="12625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107329</xdr:rowOff>
    </xdr:from>
    <xdr:to>
      <xdr:col>85</xdr:col>
      <xdr:colOff>177800</xdr:colOff>
      <xdr:row>39</xdr:row>
      <xdr:rowOff>37479</xdr:rowOff>
    </xdr:to>
    <xdr:sp macro="" textlink="">
      <xdr:nvSpPr>
        <xdr:cNvPr id="534" name="楕円 533"/>
        <xdr:cNvSpPr/>
      </xdr:nvSpPr>
      <xdr:spPr>
        <a:xfrm>
          <a:off x="16268700" y="662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66706</xdr:rowOff>
    </xdr:from>
    <xdr:ext cx="534377" cy="259045"/>
    <xdr:sp macro="" textlink="">
      <xdr:nvSpPr>
        <xdr:cNvPr id="535" name="災害復旧事業費該当値テキスト"/>
        <xdr:cNvSpPr txBox="1"/>
      </xdr:nvSpPr>
      <xdr:spPr>
        <a:xfrm>
          <a:off x="16370300" y="64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131736</xdr:rowOff>
    </xdr:from>
    <xdr:to>
      <xdr:col>81</xdr:col>
      <xdr:colOff>101600</xdr:colOff>
      <xdr:row>39</xdr:row>
      <xdr:rowOff>61886</xdr:rowOff>
    </xdr:to>
    <xdr:sp macro="" textlink="">
      <xdr:nvSpPr>
        <xdr:cNvPr id="536" name="楕円 535"/>
        <xdr:cNvSpPr/>
      </xdr:nvSpPr>
      <xdr:spPr>
        <a:xfrm>
          <a:off x="15430500" y="664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78413</xdr:rowOff>
    </xdr:from>
    <xdr:ext cx="469744" cy="259045"/>
    <xdr:sp macro="" textlink="">
      <xdr:nvSpPr>
        <xdr:cNvPr id="537" name="テキスト ボックス 536"/>
        <xdr:cNvSpPr txBox="1"/>
      </xdr:nvSpPr>
      <xdr:spPr>
        <a:xfrm>
          <a:off x="15246428" y="642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157873</xdr:rowOff>
    </xdr:from>
    <xdr:to>
      <xdr:col>76</xdr:col>
      <xdr:colOff>165100</xdr:colOff>
      <xdr:row>39</xdr:row>
      <xdr:rowOff>88023</xdr:rowOff>
    </xdr:to>
    <xdr:sp macro="" textlink="">
      <xdr:nvSpPr>
        <xdr:cNvPr id="538" name="楕円 537"/>
        <xdr:cNvSpPr/>
      </xdr:nvSpPr>
      <xdr:spPr>
        <a:xfrm>
          <a:off x="14541500" y="66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104550</xdr:rowOff>
    </xdr:from>
    <xdr:ext cx="469744" cy="259045"/>
    <xdr:sp macro="" textlink="">
      <xdr:nvSpPr>
        <xdr:cNvPr id="539" name="テキスト ボックス 538"/>
        <xdr:cNvSpPr txBox="1"/>
      </xdr:nvSpPr>
      <xdr:spPr>
        <a:xfrm>
          <a:off x="14357428" y="6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154260</xdr:rowOff>
    </xdr:from>
    <xdr:to>
      <xdr:col>72</xdr:col>
      <xdr:colOff>38100</xdr:colOff>
      <xdr:row>39</xdr:row>
      <xdr:rowOff>84410</xdr:rowOff>
    </xdr:to>
    <xdr:sp macro="" textlink="">
      <xdr:nvSpPr>
        <xdr:cNvPr id="540" name="楕円 539"/>
        <xdr:cNvSpPr/>
      </xdr:nvSpPr>
      <xdr:spPr>
        <a:xfrm>
          <a:off x="13652500" y="66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100938</xdr:rowOff>
    </xdr:from>
    <xdr:ext cx="469744" cy="259045"/>
    <xdr:sp macro="" textlink="">
      <xdr:nvSpPr>
        <xdr:cNvPr id="541" name="テキスト ボックス 540"/>
        <xdr:cNvSpPr txBox="1"/>
      </xdr:nvSpPr>
      <xdr:spPr>
        <a:xfrm>
          <a:off x="13468428" y="644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153076</xdr:rowOff>
    </xdr:from>
    <xdr:to>
      <xdr:col>67</xdr:col>
      <xdr:colOff>101600</xdr:colOff>
      <xdr:row>39</xdr:row>
      <xdr:rowOff>83226</xdr:rowOff>
    </xdr:to>
    <xdr:sp macro="" textlink="">
      <xdr:nvSpPr>
        <xdr:cNvPr id="542" name="楕円 541"/>
        <xdr:cNvSpPr/>
      </xdr:nvSpPr>
      <xdr:spPr>
        <a:xfrm>
          <a:off x="12763500" y="66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99753</xdr:rowOff>
    </xdr:from>
    <xdr:ext cx="469744" cy="259045"/>
    <xdr:sp macro="" textlink="">
      <xdr:nvSpPr>
        <xdr:cNvPr id="543" name="テキスト ボックス 542"/>
        <xdr:cNvSpPr txBox="1"/>
      </xdr:nvSpPr>
      <xdr:spPr>
        <a:xfrm>
          <a:off x="12579428" y="644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4013</xdr:rowOff>
    </xdr:from>
    <xdr:to>
      <xdr:col>85</xdr:col>
      <xdr:colOff>127000</xdr:colOff>
      <xdr:row>74</xdr:row>
      <xdr:rowOff>46469</xdr:rowOff>
    </xdr:to>
    <xdr:cxnSp macro="">
      <xdr:nvCxnSpPr>
        <xdr:cNvPr id="621" name="直線コネクタ 620"/>
        <xdr:cNvCxnSpPr/>
      </xdr:nvCxnSpPr>
      <xdr:spPr>
        <a:xfrm flipV="1">
          <a:off x="15481300" y="12691313"/>
          <a:ext cx="838200" cy="4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46469</xdr:rowOff>
    </xdr:from>
    <xdr:to>
      <xdr:col>81</xdr:col>
      <xdr:colOff>50800</xdr:colOff>
      <xdr:row>74</xdr:row>
      <xdr:rowOff>110274</xdr:rowOff>
    </xdr:to>
    <xdr:cxnSp macro="">
      <xdr:nvCxnSpPr>
        <xdr:cNvPr id="624" name="直線コネクタ 623"/>
        <xdr:cNvCxnSpPr/>
      </xdr:nvCxnSpPr>
      <xdr:spPr>
        <a:xfrm flipV="1">
          <a:off x="14592300" y="12733769"/>
          <a:ext cx="889000" cy="6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110274</xdr:rowOff>
    </xdr:from>
    <xdr:to>
      <xdr:col>76</xdr:col>
      <xdr:colOff>114300</xdr:colOff>
      <xdr:row>74</xdr:row>
      <xdr:rowOff>171158</xdr:rowOff>
    </xdr:to>
    <xdr:cxnSp macro="">
      <xdr:nvCxnSpPr>
        <xdr:cNvPr id="627" name="直線コネクタ 626"/>
        <xdr:cNvCxnSpPr/>
      </xdr:nvCxnSpPr>
      <xdr:spPr>
        <a:xfrm flipV="1">
          <a:off x="13703300" y="12797574"/>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128969</xdr:rowOff>
    </xdr:from>
    <xdr:to>
      <xdr:col>71</xdr:col>
      <xdr:colOff>177800</xdr:colOff>
      <xdr:row>74</xdr:row>
      <xdr:rowOff>171158</xdr:rowOff>
    </xdr:to>
    <xdr:cxnSp macro="">
      <xdr:nvCxnSpPr>
        <xdr:cNvPr id="630" name="直線コネクタ 629"/>
        <xdr:cNvCxnSpPr/>
      </xdr:nvCxnSpPr>
      <xdr:spPr>
        <a:xfrm>
          <a:off x="12814300" y="12816269"/>
          <a:ext cx="889000" cy="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124663</xdr:rowOff>
    </xdr:from>
    <xdr:to>
      <xdr:col>85</xdr:col>
      <xdr:colOff>177800</xdr:colOff>
      <xdr:row>74</xdr:row>
      <xdr:rowOff>54813</xdr:rowOff>
    </xdr:to>
    <xdr:sp macro="" textlink="">
      <xdr:nvSpPr>
        <xdr:cNvPr id="640" name="楕円 639"/>
        <xdr:cNvSpPr/>
      </xdr:nvSpPr>
      <xdr:spPr>
        <a:xfrm>
          <a:off x="16268700" y="126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147540</xdr:rowOff>
    </xdr:from>
    <xdr:ext cx="534377" cy="259045"/>
    <xdr:sp macro="" textlink="">
      <xdr:nvSpPr>
        <xdr:cNvPr id="641" name="公債費該当値テキスト"/>
        <xdr:cNvSpPr txBox="1"/>
      </xdr:nvSpPr>
      <xdr:spPr>
        <a:xfrm>
          <a:off x="16370300" y="1249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167119</xdr:rowOff>
    </xdr:from>
    <xdr:to>
      <xdr:col>81</xdr:col>
      <xdr:colOff>101600</xdr:colOff>
      <xdr:row>74</xdr:row>
      <xdr:rowOff>97269</xdr:rowOff>
    </xdr:to>
    <xdr:sp macro="" textlink="">
      <xdr:nvSpPr>
        <xdr:cNvPr id="642" name="楕円 641"/>
        <xdr:cNvSpPr/>
      </xdr:nvSpPr>
      <xdr:spPr>
        <a:xfrm>
          <a:off x="15430500" y="126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113796</xdr:rowOff>
    </xdr:from>
    <xdr:ext cx="534377" cy="259045"/>
    <xdr:sp macro="" textlink="">
      <xdr:nvSpPr>
        <xdr:cNvPr id="643" name="テキスト ボックス 642"/>
        <xdr:cNvSpPr txBox="1"/>
      </xdr:nvSpPr>
      <xdr:spPr>
        <a:xfrm>
          <a:off x="15214111" y="124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59474</xdr:rowOff>
    </xdr:from>
    <xdr:to>
      <xdr:col>76</xdr:col>
      <xdr:colOff>165100</xdr:colOff>
      <xdr:row>74</xdr:row>
      <xdr:rowOff>161074</xdr:rowOff>
    </xdr:to>
    <xdr:sp macro="" textlink="">
      <xdr:nvSpPr>
        <xdr:cNvPr id="644" name="楕円 643"/>
        <xdr:cNvSpPr/>
      </xdr:nvSpPr>
      <xdr:spPr>
        <a:xfrm>
          <a:off x="14541500" y="127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6151</xdr:rowOff>
    </xdr:from>
    <xdr:ext cx="534377" cy="259045"/>
    <xdr:sp macro="" textlink="">
      <xdr:nvSpPr>
        <xdr:cNvPr id="645" name="テキスト ボックス 644"/>
        <xdr:cNvSpPr txBox="1"/>
      </xdr:nvSpPr>
      <xdr:spPr>
        <a:xfrm>
          <a:off x="14325111" y="1252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120358</xdr:rowOff>
    </xdr:from>
    <xdr:to>
      <xdr:col>72</xdr:col>
      <xdr:colOff>38100</xdr:colOff>
      <xdr:row>75</xdr:row>
      <xdr:rowOff>50508</xdr:rowOff>
    </xdr:to>
    <xdr:sp macro="" textlink="">
      <xdr:nvSpPr>
        <xdr:cNvPr id="646" name="楕円 645"/>
        <xdr:cNvSpPr/>
      </xdr:nvSpPr>
      <xdr:spPr>
        <a:xfrm>
          <a:off x="13652500" y="128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67035</xdr:rowOff>
    </xdr:from>
    <xdr:ext cx="534377" cy="259045"/>
    <xdr:sp macro="" textlink="">
      <xdr:nvSpPr>
        <xdr:cNvPr id="647" name="テキスト ボックス 646"/>
        <xdr:cNvSpPr txBox="1"/>
      </xdr:nvSpPr>
      <xdr:spPr>
        <a:xfrm>
          <a:off x="13436111" y="125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78169</xdr:rowOff>
    </xdr:from>
    <xdr:to>
      <xdr:col>67</xdr:col>
      <xdr:colOff>101600</xdr:colOff>
      <xdr:row>75</xdr:row>
      <xdr:rowOff>8319</xdr:rowOff>
    </xdr:to>
    <xdr:sp macro="" textlink="">
      <xdr:nvSpPr>
        <xdr:cNvPr id="648" name="楕円 647"/>
        <xdr:cNvSpPr/>
      </xdr:nvSpPr>
      <xdr:spPr>
        <a:xfrm>
          <a:off x="12763500" y="127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24846</xdr:rowOff>
    </xdr:from>
    <xdr:ext cx="534377" cy="259045"/>
    <xdr:sp macro="" textlink="">
      <xdr:nvSpPr>
        <xdr:cNvPr id="649" name="テキスト ボックス 648"/>
        <xdr:cNvSpPr txBox="1"/>
      </xdr:nvSpPr>
      <xdr:spPr>
        <a:xfrm>
          <a:off x="12547111" y="125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7950</xdr:rowOff>
    </xdr:from>
    <xdr:to>
      <xdr:col>85</xdr:col>
      <xdr:colOff>127000</xdr:colOff>
      <xdr:row>98</xdr:row>
      <xdr:rowOff>49670</xdr:rowOff>
    </xdr:to>
    <xdr:cxnSp macro="">
      <xdr:nvCxnSpPr>
        <xdr:cNvPr id="678" name="直線コネクタ 677"/>
        <xdr:cNvCxnSpPr/>
      </xdr:nvCxnSpPr>
      <xdr:spPr>
        <a:xfrm>
          <a:off x="15481300" y="16810050"/>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7950</xdr:rowOff>
    </xdr:from>
    <xdr:to>
      <xdr:col>81</xdr:col>
      <xdr:colOff>50800</xdr:colOff>
      <xdr:row>98</xdr:row>
      <xdr:rowOff>33883</xdr:rowOff>
    </xdr:to>
    <xdr:cxnSp macro="">
      <xdr:nvCxnSpPr>
        <xdr:cNvPr id="681" name="直線コネクタ 680"/>
        <xdr:cNvCxnSpPr/>
      </xdr:nvCxnSpPr>
      <xdr:spPr>
        <a:xfrm flipV="1">
          <a:off x="14592300" y="16810050"/>
          <a:ext cx="889000" cy="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141224</xdr:rowOff>
    </xdr:from>
    <xdr:to>
      <xdr:col>76</xdr:col>
      <xdr:colOff>114300</xdr:colOff>
      <xdr:row>98</xdr:row>
      <xdr:rowOff>33883</xdr:rowOff>
    </xdr:to>
    <xdr:cxnSp macro="">
      <xdr:nvCxnSpPr>
        <xdr:cNvPr id="684" name="直線コネクタ 683"/>
        <xdr:cNvCxnSpPr/>
      </xdr:nvCxnSpPr>
      <xdr:spPr>
        <a:xfrm>
          <a:off x="13703300" y="16771874"/>
          <a:ext cx="889000" cy="6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120459</xdr:rowOff>
    </xdr:from>
    <xdr:to>
      <xdr:col>71</xdr:col>
      <xdr:colOff>177800</xdr:colOff>
      <xdr:row>97</xdr:row>
      <xdr:rowOff>141224</xdr:rowOff>
    </xdr:to>
    <xdr:cxnSp macro="">
      <xdr:nvCxnSpPr>
        <xdr:cNvPr id="687" name="直線コネクタ 686"/>
        <xdr:cNvCxnSpPr/>
      </xdr:nvCxnSpPr>
      <xdr:spPr>
        <a:xfrm>
          <a:off x="12814300" y="16751109"/>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170320</xdr:rowOff>
    </xdr:from>
    <xdr:to>
      <xdr:col>85</xdr:col>
      <xdr:colOff>177800</xdr:colOff>
      <xdr:row>98</xdr:row>
      <xdr:rowOff>100470</xdr:rowOff>
    </xdr:to>
    <xdr:sp macro="" textlink="">
      <xdr:nvSpPr>
        <xdr:cNvPr id="697" name="楕円 696"/>
        <xdr:cNvSpPr/>
      </xdr:nvSpPr>
      <xdr:spPr>
        <a:xfrm>
          <a:off x="16268700" y="168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21747</xdr:rowOff>
    </xdr:from>
    <xdr:ext cx="534377" cy="259045"/>
    <xdr:sp macro="" textlink="">
      <xdr:nvSpPr>
        <xdr:cNvPr id="698" name="積立金該当値テキスト"/>
        <xdr:cNvSpPr txBox="1"/>
      </xdr:nvSpPr>
      <xdr:spPr>
        <a:xfrm>
          <a:off x="16370300" y="1665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128600</xdr:rowOff>
    </xdr:from>
    <xdr:to>
      <xdr:col>81</xdr:col>
      <xdr:colOff>101600</xdr:colOff>
      <xdr:row>98</xdr:row>
      <xdr:rowOff>58750</xdr:rowOff>
    </xdr:to>
    <xdr:sp macro="" textlink="">
      <xdr:nvSpPr>
        <xdr:cNvPr id="699" name="楕円 698"/>
        <xdr:cNvSpPr/>
      </xdr:nvSpPr>
      <xdr:spPr>
        <a:xfrm>
          <a:off x="15430500" y="167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49877</xdr:rowOff>
    </xdr:from>
    <xdr:ext cx="534377" cy="259045"/>
    <xdr:sp macro="" textlink="">
      <xdr:nvSpPr>
        <xdr:cNvPr id="700" name="テキスト ボックス 699"/>
        <xdr:cNvSpPr txBox="1"/>
      </xdr:nvSpPr>
      <xdr:spPr>
        <a:xfrm>
          <a:off x="15214111" y="168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154533</xdr:rowOff>
    </xdr:from>
    <xdr:to>
      <xdr:col>76</xdr:col>
      <xdr:colOff>165100</xdr:colOff>
      <xdr:row>98</xdr:row>
      <xdr:rowOff>84683</xdr:rowOff>
    </xdr:to>
    <xdr:sp macro="" textlink="">
      <xdr:nvSpPr>
        <xdr:cNvPr id="701" name="楕円 700"/>
        <xdr:cNvSpPr/>
      </xdr:nvSpPr>
      <xdr:spPr>
        <a:xfrm>
          <a:off x="14541500" y="167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75810</xdr:rowOff>
    </xdr:from>
    <xdr:ext cx="534377" cy="259045"/>
    <xdr:sp macro="" textlink="">
      <xdr:nvSpPr>
        <xdr:cNvPr id="702" name="テキスト ボックス 701"/>
        <xdr:cNvSpPr txBox="1"/>
      </xdr:nvSpPr>
      <xdr:spPr>
        <a:xfrm>
          <a:off x="14325111" y="1687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90424</xdr:rowOff>
    </xdr:from>
    <xdr:to>
      <xdr:col>72</xdr:col>
      <xdr:colOff>38100</xdr:colOff>
      <xdr:row>98</xdr:row>
      <xdr:rowOff>20574</xdr:rowOff>
    </xdr:to>
    <xdr:sp macro="" textlink="">
      <xdr:nvSpPr>
        <xdr:cNvPr id="703" name="楕円 702"/>
        <xdr:cNvSpPr/>
      </xdr:nvSpPr>
      <xdr:spPr>
        <a:xfrm>
          <a:off x="13652500" y="167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37101</xdr:rowOff>
    </xdr:from>
    <xdr:ext cx="534377" cy="259045"/>
    <xdr:sp macro="" textlink="">
      <xdr:nvSpPr>
        <xdr:cNvPr id="704" name="テキスト ボックス 703"/>
        <xdr:cNvSpPr txBox="1"/>
      </xdr:nvSpPr>
      <xdr:spPr>
        <a:xfrm>
          <a:off x="13436111" y="164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69659</xdr:rowOff>
    </xdr:from>
    <xdr:to>
      <xdr:col>67</xdr:col>
      <xdr:colOff>101600</xdr:colOff>
      <xdr:row>97</xdr:row>
      <xdr:rowOff>171259</xdr:rowOff>
    </xdr:to>
    <xdr:sp macro="" textlink="">
      <xdr:nvSpPr>
        <xdr:cNvPr id="705" name="楕円 704"/>
        <xdr:cNvSpPr/>
      </xdr:nvSpPr>
      <xdr:spPr>
        <a:xfrm>
          <a:off x="12763500" y="167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16336</xdr:rowOff>
    </xdr:from>
    <xdr:ext cx="534377" cy="259045"/>
    <xdr:sp macro="" textlink="">
      <xdr:nvSpPr>
        <xdr:cNvPr id="706" name="テキスト ボックス 705"/>
        <xdr:cNvSpPr txBox="1"/>
      </xdr:nvSpPr>
      <xdr:spPr>
        <a:xfrm>
          <a:off x="12547111" y="1647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133253</xdr:rowOff>
    </xdr:from>
    <xdr:to>
      <xdr:col>116</xdr:col>
      <xdr:colOff>63500</xdr:colOff>
      <xdr:row>58</xdr:row>
      <xdr:rowOff>133253</xdr:rowOff>
    </xdr:to>
    <xdr:cxnSp macro="">
      <xdr:nvCxnSpPr>
        <xdr:cNvPr id="786" name="直線コネクタ 785"/>
        <xdr:cNvCxnSpPr/>
      </xdr:nvCxnSpPr>
      <xdr:spPr>
        <a:xfrm>
          <a:off x="21323300" y="100773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133253</xdr:rowOff>
    </xdr:from>
    <xdr:to>
      <xdr:col>111</xdr:col>
      <xdr:colOff>177800</xdr:colOff>
      <xdr:row>58</xdr:row>
      <xdr:rowOff>133390</xdr:rowOff>
    </xdr:to>
    <xdr:cxnSp macro="">
      <xdr:nvCxnSpPr>
        <xdr:cNvPr id="789" name="直線コネクタ 788"/>
        <xdr:cNvCxnSpPr/>
      </xdr:nvCxnSpPr>
      <xdr:spPr>
        <a:xfrm flipV="1">
          <a:off x="20434300" y="1007735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133117</xdr:rowOff>
    </xdr:from>
    <xdr:to>
      <xdr:col>107</xdr:col>
      <xdr:colOff>50800</xdr:colOff>
      <xdr:row>58</xdr:row>
      <xdr:rowOff>133390</xdr:rowOff>
    </xdr:to>
    <xdr:cxnSp macro="">
      <xdr:nvCxnSpPr>
        <xdr:cNvPr id="792" name="直線コネクタ 791"/>
        <xdr:cNvCxnSpPr/>
      </xdr:nvCxnSpPr>
      <xdr:spPr>
        <a:xfrm>
          <a:off x="19545300" y="10077217"/>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132888</xdr:rowOff>
    </xdr:from>
    <xdr:to>
      <xdr:col>102</xdr:col>
      <xdr:colOff>114300</xdr:colOff>
      <xdr:row>58</xdr:row>
      <xdr:rowOff>133117</xdr:rowOff>
    </xdr:to>
    <xdr:cxnSp macro="">
      <xdr:nvCxnSpPr>
        <xdr:cNvPr id="795" name="直線コネクタ 794"/>
        <xdr:cNvCxnSpPr/>
      </xdr:nvCxnSpPr>
      <xdr:spPr>
        <a:xfrm>
          <a:off x="18656300" y="1007698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82453</xdr:rowOff>
    </xdr:from>
    <xdr:to>
      <xdr:col>116</xdr:col>
      <xdr:colOff>114300</xdr:colOff>
      <xdr:row>59</xdr:row>
      <xdr:rowOff>12603</xdr:rowOff>
    </xdr:to>
    <xdr:sp macro="" textlink="">
      <xdr:nvSpPr>
        <xdr:cNvPr id="805" name="楕円 804"/>
        <xdr:cNvSpPr/>
      </xdr:nvSpPr>
      <xdr:spPr>
        <a:xfrm>
          <a:off x="221107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378565" cy="259045"/>
    <xdr:sp macro="" textlink="">
      <xdr:nvSpPr>
        <xdr:cNvPr id="806" name="貸付金該当値テキスト"/>
        <xdr:cNvSpPr txBox="1"/>
      </xdr:nvSpPr>
      <xdr:spPr>
        <a:xfrm>
          <a:off x="22212300" y="994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82453</xdr:rowOff>
    </xdr:from>
    <xdr:to>
      <xdr:col>112</xdr:col>
      <xdr:colOff>38100</xdr:colOff>
      <xdr:row>59</xdr:row>
      <xdr:rowOff>12603</xdr:rowOff>
    </xdr:to>
    <xdr:sp macro="" textlink="">
      <xdr:nvSpPr>
        <xdr:cNvPr id="807" name="楕円 806"/>
        <xdr:cNvSpPr/>
      </xdr:nvSpPr>
      <xdr:spPr>
        <a:xfrm>
          <a:off x="21272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3730</xdr:rowOff>
    </xdr:from>
    <xdr:ext cx="378565" cy="259045"/>
    <xdr:sp macro="" textlink="">
      <xdr:nvSpPr>
        <xdr:cNvPr id="808" name="テキスト ボックス 807"/>
        <xdr:cNvSpPr txBox="1"/>
      </xdr:nvSpPr>
      <xdr:spPr>
        <a:xfrm>
          <a:off x="21134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82590</xdr:rowOff>
    </xdr:from>
    <xdr:to>
      <xdr:col>107</xdr:col>
      <xdr:colOff>101600</xdr:colOff>
      <xdr:row>59</xdr:row>
      <xdr:rowOff>12740</xdr:rowOff>
    </xdr:to>
    <xdr:sp macro="" textlink="">
      <xdr:nvSpPr>
        <xdr:cNvPr id="809" name="楕円 808"/>
        <xdr:cNvSpPr/>
      </xdr:nvSpPr>
      <xdr:spPr>
        <a:xfrm>
          <a:off x="20383500" y="100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3867</xdr:rowOff>
    </xdr:from>
    <xdr:ext cx="378565" cy="259045"/>
    <xdr:sp macro="" textlink="">
      <xdr:nvSpPr>
        <xdr:cNvPr id="810" name="テキスト ボックス 809"/>
        <xdr:cNvSpPr txBox="1"/>
      </xdr:nvSpPr>
      <xdr:spPr>
        <a:xfrm>
          <a:off x="20245017" y="10119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82317</xdr:rowOff>
    </xdr:from>
    <xdr:to>
      <xdr:col>102</xdr:col>
      <xdr:colOff>165100</xdr:colOff>
      <xdr:row>59</xdr:row>
      <xdr:rowOff>12467</xdr:rowOff>
    </xdr:to>
    <xdr:sp macro="" textlink="">
      <xdr:nvSpPr>
        <xdr:cNvPr id="811" name="楕円 810"/>
        <xdr:cNvSpPr/>
      </xdr:nvSpPr>
      <xdr:spPr>
        <a:xfrm>
          <a:off x="19494500" y="1002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3594</xdr:rowOff>
    </xdr:from>
    <xdr:ext cx="378565" cy="259045"/>
    <xdr:sp macro="" textlink="">
      <xdr:nvSpPr>
        <xdr:cNvPr id="812" name="テキスト ボックス 811"/>
        <xdr:cNvSpPr txBox="1"/>
      </xdr:nvSpPr>
      <xdr:spPr>
        <a:xfrm>
          <a:off x="19356017" y="1011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82088</xdr:rowOff>
    </xdr:from>
    <xdr:to>
      <xdr:col>98</xdr:col>
      <xdr:colOff>38100</xdr:colOff>
      <xdr:row>59</xdr:row>
      <xdr:rowOff>12238</xdr:rowOff>
    </xdr:to>
    <xdr:sp macro="" textlink="">
      <xdr:nvSpPr>
        <xdr:cNvPr id="813" name="楕円 812"/>
        <xdr:cNvSpPr/>
      </xdr:nvSpPr>
      <xdr:spPr>
        <a:xfrm>
          <a:off x="18605500" y="100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3365</xdr:rowOff>
    </xdr:from>
    <xdr:ext cx="378565" cy="259045"/>
    <xdr:sp macro="" textlink="">
      <xdr:nvSpPr>
        <xdr:cNvPr id="814" name="テキスト ボックス 813"/>
        <xdr:cNvSpPr txBox="1"/>
      </xdr:nvSpPr>
      <xdr:spPr>
        <a:xfrm>
          <a:off x="18467017" y="1011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108314</xdr:rowOff>
    </xdr:from>
    <xdr:to>
      <xdr:col>116</xdr:col>
      <xdr:colOff>63500</xdr:colOff>
      <xdr:row>71</xdr:row>
      <xdr:rowOff>168572</xdr:rowOff>
    </xdr:to>
    <xdr:cxnSp macro="">
      <xdr:nvCxnSpPr>
        <xdr:cNvPr id="842" name="直線コネクタ 841"/>
        <xdr:cNvCxnSpPr/>
      </xdr:nvCxnSpPr>
      <xdr:spPr>
        <a:xfrm flipV="1">
          <a:off x="21323300" y="12281264"/>
          <a:ext cx="838200" cy="6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168572</xdr:rowOff>
    </xdr:from>
    <xdr:to>
      <xdr:col>111</xdr:col>
      <xdr:colOff>177800</xdr:colOff>
      <xdr:row>71</xdr:row>
      <xdr:rowOff>170058</xdr:rowOff>
    </xdr:to>
    <xdr:cxnSp macro="">
      <xdr:nvCxnSpPr>
        <xdr:cNvPr id="845" name="直線コネクタ 844"/>
        <xdr:cNvCxnSpPr/>
      </xdr:nvCxnSpPr>
      <xdr:spPr>
        <a:xfrm flipV="1">
          <a:off x="20434300" y="1234152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170058</xdr:rowOff>
    </xdr:from>
    <xdr:to>
      <xdr:col>107</xdr:col>
      <xdr:colOff>50800</xdr:colOff>
      <xdr:row>72</xdr:row>
      <xdr:rowOff>21377</xdr:rowOff>
    </xdr:to>
    <xdr:cxnSp macro="">
      <xdr:nvCxnSpPr>
        <xdr:cNvPr id="848" name="直線コネクタ 847"/>
        <xdr:cNvCxnSpPr/>
      </xdr:nvCxnSpPr>
      <xdr:spPr>
        <a:xfrm flipV="1">
          <a:off x="19545300" y="12343008"/>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21377</xdr:rowOff>
    </xdr:from>
    <xdr:to>
      <xdr:col>102</xdr:col>
      <xdr:colOff>114300</xdr:colOff>
      <xdr:row>72</xdr:row>
      <xdr:rowOff>98141</xdr:rowOff>
    </xdr:to>
    <xdr:cxnSp macro="">
      <xdr:nvCxnSpPr>
        <xdr:cNvPr id="851" name="直線コネクタ 850"/>
        <xdr:cNvCxnSpPr/>
      </xdr:nvCxnSpPr>
      <xdr:spPr>
        <a:xfrm flipV="1">
          <a:off x="18656300" y="12365777"/>
          <a:ext cx="889000" cy="7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57514</xdr:rowOff>
    </xdr:from>
    <xdr:to>
      <xdr:col>116</xdr:col>
      <xdr:colOff>114300</xdr:colOff>
      <xdr:row>71</xdr:row>
      <xdr:rowOff>159114</xdr:rowOff>
    </xdr:to>
    <xdr:sp macro="" textlink="">
      <xdr:nvSpPr>
        <xdr:cNvPr id="861" name="楕円 860"/>
        <xdr:cNvSpPr/>
      </xdr:nvSpPr>
      <xdr:spPr>
        <a:xfrm>
          <a:off x="22110700" y="122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10541</xdr:rowOff>
    </xdr:from>
    <xdr:ext cx="534377" cy="259045"/>
    <xdr:sp macro="" textlink="">
      <xdr:nvSpPr>
        <xdr:cNvPr id="862" name="繰出金該当値テキスト"/>
        <xdr:cNvSpPr txBox="1"/>
      </xdr:nvSpPr>
      <xdr:spPr>
        <a:xfrm>
          <a:off x="22212300" y="1218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117772</xdr:rowOff>
    </xdr:from>
    <xdr:to>
      <xdr:col>112</xdr:col>
      <xdr:colOff>38100</xdr:colOff>
      <xdr:row>72</xdr:row>
      <xdr:rowOff>47922</xdr:rowOff>
    </xdr:to>
    <xdr:sp macro="" textlink="">
      <xdr:nvSpPr>
        <xdr:cNvPr id="863" name="楕円 862"/>
        <xdr:cNvSpPr/>
      </xdr:nvSpPr>
      <xdr:spPr>
        <a:xfrm>
          <a:off x="21272500" y="122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64449</xdr:rowOff>
    </xdr:from>
    <xdr:ext cx="534377" cy="259045"/>
    <xdr:sp macro="" textlink="">
      <xdr:nvSpPr>
        <xdr:cNvPr id="864" name="テキスト ボックス 863"/>
        <xdr:cNvSpPr txBox="1"/>
      </xdr:nvSpPr>
      <xdr:spPr>
        <a:xfrm>
          <a:off x="21056111" y="120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119258</xdr:rowOff>
    </xdr:from>
    <xdr:to>
      <xdr:col>107</xdr:col>
      <xdr:colOff>101600</xdr:colOff>
      <xdr:row>72</xdr:row>
      <xdr:rowOff>49408</xdr:rowOff>
    </xdr:to>
    <xdr:sp macro="" textlink="">
      <xdr:nvSpPr>
        <xdr:cNvPr id="865" name="楕円 864"/>
        <xdr:cNvSpPr/>
      </xdr:nvSpPr>
      <xdr:spPr>
        <a:xfrm>
          <a:off x="20383500" y="122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65935</xdr:rowOff>
    </xdr:from>
    <xdr:ext cx="534377" cy="259045"/>
    <xdr:sp macro="" textlink="">
      <xdr:nvSpPr>
        <xdr:cNvPr id="866" name="テキスト ボックス 865"/>
        <xdr:cNvSpPr txBox="1"/>
      </xdr:nvSpPr>
      <xdr:spPr>
        <a:xfrm>
          <a:off x="20167111" y="120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142027</xdr:rowOff>
    </xdr:from>
    <xdr:to>
      <xdr:col>102</xdr:col>
      <xdr:colOff>165100</xdr:colOff>
      <xdr:row>72</xdr:row>
      <xdr:rowOff>72177</xdr:rowOff>
    </xdr:to>
    <xdr:sp macro="" textlink="">
      <xdr:nvSpPr>
        <xdr:cNvPr id="867" name="楕円 866"/>
        <xdr:cNvSpPr/>
      </xdr:nvSpPr>
      <xdr:spPr>
        <a:xfrm>
          <a:off x="19494500" y="123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88704</xdr:rowOff>
    </xdr:from>
    <xdr:ext cx="534377" cy="259045"/>
    <xdr:sp macro="" textlink="">
      <xdr:nvSpPr>
        <xdr:cNvPr id="868" name="テキスト ボックス 867"/>
        <xdr:cNvSpPr txBox="1"/>
      </xdr:nvSpPr>
      <xdr:spPr>
        <a:xfrm>
          <a:off x="19278111" y="120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47341</xdr:rowOff>
    </xdr:from>
    <xdr:to>
      <xdr:col>98</xdr:col>
      <xdr:colOff>38100</xdr:colOff>
      <xdr:row>72</xdr:row>
      <xdr:rowOff>148941</xdr:rowOff>
    </xdr:to>
    <xdr:sp macro="" textlink="">
      <xdr:nvSpPr>
        <xdr:cNvPr id="869" name="楕円 868"/>
        <xdr:cNvSpPr/>
      </xdr:nvSpPr>
      <xdr:spPr>
        <a:xfrm>
          <a:off x="18605500" y="1239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165468</xdr:rowOff>
    </xdr:from>
    <xdr:ext cx="534377" cy="259045"/>
    <xdr:sp macro="" textlink="">
      <xdr:nvSpPr>
        <xdr:cNvPr id="870" name="テキスト ボックス 869"/>
        <xdr:cNvSpPr txBox="1"/>
      </xdr:nvSpPr>
      <xdr:spPr>
        <a:xfrm>
          <a:off x="18389111" y="121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性質別歳出項目において、住民一人当たりコストは、人件費が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113,277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円、物件費が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102,422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円、繰出金が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73,873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いずれも類似団体平均と比べて、非常に高い水準にある。人件費及び物件費については、全国有数の観光地という町の特性から、観光、衛生、消防業務等に対して、観光客数を見込んだ施設規模及び職員体制等の整備を図っていることに加え、隣町の消防業務を受託していることなどにより、類似団体平均に比べ、事業費が大きくなっている。繰出金については、下水道事業特別会計の累積赤字解消のための費用を事業運営費に上乗せして繰出ししていることなどから、類似団体平均に比べ、高い水準となっている。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年度普通建設事業費に係る住民一人当たりコストが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、新規整備で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、更新整備で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いずれも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全国平均、和歌山県平均及び類似団体平均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。これは、小・中学校空調設備整備事業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富田中学校屋内運動場改築事業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を実施したことが主な要因となっている。今後、防災対策事業等の推進に伴い、普通建設事業費の増加が見込まれているため、事業実施に当たっては、引き続き、必要性及び有用性等を精査するとともに、借入金と償還金のバランスを考慮しながら、地方債の計画的な運用を図るなど、健全な財政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21,282
21,028
200.98
12,688,596
12,544,182
24,908
7,050,935
15,494,893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121739</xdr:rowOff>
    </xdr:from>
    <xdr:to>
      <xdr:col>24</xdr:col>
      <xdr:colOff>63500</xdr:colOff>
      <xdr:row>34</xdr:row>
      <xdr:rowOff>150477</xdr:rowOff>
    </xdr:to>
    <xdr:cxnSp macro="">
      <xdr:nvCxnSpPr>
        <xdr:cNvPr id="63" name="直線コネクタ 62"/>
        <xdr:cNvCxnSpPr/>
      </xdr:nvCxnSpPr>
      <xdr:spPr>
        <a:xfrm flipV="1">
          <a:off x="3797300" y="5951039"/>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150477</xdr:rowOff>
    </xdr:from>
    <xdr:to>
      <xdr:col>19</xdr:col>
      <xdr:colOff>177800</xdr:colOff>
      <xdr:row>34</xdr:row>
      <xdr:rowOff>164193</xdr:rowOff>
    </xdr:to>
    <xdr:cxnSp macro="">
      <xdr:nvCxnSpPr>
        <xdr:cNvPr id="66" name="直線コネクタ 65"/>
        <xdr:cNvCxnSpPr/>
      </xdr:nvCxnSpPr>
      <xdr:spPr>
        <a:xfrm flipV="1">
          <a:off x="2908300" y="597977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157661</xdr:rowOff>
    </xdr:from>
    <xdr:to>
      <xdr:col>15</xdr:col>
      <xdr:colOff>50800</xdr:colOff>
      <xdr:row>34</xdr:row>
      <xdr:rowOff>164193</xdr:rowOff>
    </xdr:to>
    <xdr:cxnSp macro="">
      <xdr:nvCxnSpPr>
        <xdr:cNvPr id="69" name="直線コネクタ 68"/>
        <xdr:cNvCxnSpPr/>
      </xdr:nvCxnSpPr>
      <xdr:spPr>
        <a:xfrm>
          <a:off x="2019300" y="598696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43361</xdr:rowOff>
    </xdr:from>
    <xdr:to>
      <xdr:col>10</xdr:col>
      <xdr:colOff>114300</xdr:colOff>
      <xdr:row>34</xdr:row>
      <xdr:rowOff>157661</xdr:rowOff>
    </xdr:to>
    <xdr:cxnSp macro="">
      <xdr:nvCxnSpPr>
        <xdr:cNvPr id="72" name="直線コネクタ 71"/>
        <xdr:cNvCxnSpPr/>
      </xdr:nvCxnSpPr>
      <xdr:spPr>
        <a:xfrm>
          <a:off x="1130300" y="58726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70939</xdr:rowOff>
    </xdr:from>
    <xdr:to>
      <xdr:col>24</xdr:col>
      <xdr:colOff>114300</xdr:colOff>
      <xdr:row>35</xdr:row>
      <xdr:rowOff>1089</xdr:rowOff>
    </xdr:to>
    <xdr:sp macro="" textlink="">
      <xdr:nvSpPr>
        <xdr:cNvPr id="82" name="楕円 81"/>
        <xdr:cNvSpPr/>
      </xdr:nvSpPr>
      <xdr:spPr>
        <a:xfrm>
          <a:off x="4584700" y="590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93816</xdr:rowOff>
    </xdr:from>
    <xdr:ext cx="469744" cy="259045"/>
    <xdr:sp macro="" textlink="">
      <xdr:nvSpPr>
        <xdr:cNvPr id="83" name="議会費該当値テキスト"/>
        <xdr:cNvSpPr txBox="1"/>
      </xdr:nvSpPr>
      <xdr:spPr>
        <a:xfrm>
          <a:off x="4686300" y="575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99677</xdr:rowOff>
    </xdr:from>
    <xdr:to>
      <xdr:col>20</xdr:col>
      <xdr:colOff>38100</xdr:colOff>
      <xdr:row>35</xdr:row>
      <xdr:rowOff>29827</xdr:rowOff>
    </xdr:to>
    <xdr:sp macro="" textlink="">
      <xdr:nvSpPr>
        <xdr:cNvPr id="84" name="楕円 83"/>
        <xdr:cNvSpPr/>
      </xdr:nvSpPr>
      <xdr:spPr>
        <a:xfrm>
          <a:off x="3746500" y="59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46354</xdr:rowOff>
    </xdr:from>
    <xdr:ext cx="469744" cy="259045"/>
    <xdr:sp macro="" textlink="">
      <xdr:nvSpPr>
        <xdr:cNvPr id="85" name="テキスト ボックス 84"/>
        <xdr:cNvSpPr txBox="1"/>
      </xdr:nvSpPr>
      <xdr:spPr>
        <a:xfrm>
          <a:off x="3562428" y="570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113393</xdr:rowOff>
    </xdr:from>
    <xdr:to>
      <xdr:col>15</xdr:col>
      <xdr:colOff>101600</xdr:colOff>
      <xdr:row>35</xdr:row>
      <xdr:rowOff>43543</xdr:rowOff>
    </xdr:to>
    <xdr:sp macro="" textlink="">
      <xdr:nvSpPr>
        <xdr:cNvPr id="86" name="楕円 85"/>
        <xdr:cNvSpPr/>
      </xdr:nvSpPr>
      <xdr:spPr>
        <a:xfrm>
          <a:off x="2857500" y="59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60070</xdr:rowOff>
    </xdr:from>
    <xdr:ext cx="469744" cy="259045"/>
    <xdr:sp macro="" textlink="">
      <xdr:nvSpPr>
        <xdr:cNvPr id="87" name="テキスト ボックス 86"/>
        <xdr:cNvSpPr txBox="1"/>
      </xdr:nvSpPr>
      <xdr:spPr>
        <a:xfrm>
          <a:off x="2673428" y="571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106861</xdr:rowOff>
    </xdr:from>
    <xdr:to>
      <xdr:col>10</xdr:col>
      <xdr:colOff>165100</xdr:colOff>
      <xdr:row>35</xdr:row>
      <xdr:rowOff>37011</xdr:rowOff>
    </xdr:to>
    <xdr:sp macro="" textlink="">
      <xdr:nvSpPr>
        <xdr:cNvPr id="88" name="楕円 87"/>
        <xdr:cNvSpPr/>
      </xdr:nvSpPr>
      <xdr:spPr>
        <a:xfrm>
          <a:off x="1968500" y="59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53538</xdr:rowOff>
    </xdr:from>
    <xdr:ext cx="469744" cy="259045"/>
    <xdr:sp macro="" textlink="">
      <xdr:nvSpPr>
        <xdr:cNvPr id="89" name="テキスト ボックス 88"/>
        <xdr:cNvSpPr txBox="1"/>
      </xdr:nvSpPr>
      <xdr:spPr>
        <a:xfrm>
          <a:off x="1784428" y="57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164011</xdr:rowOff>
    </xdr:from>
    <xdr:to>
      <xdr:col>6</xdr:col>
      <xdr:colOff>38100</xdr:colOff>
      <xdr:row>34</xdr:row>
      <xdr:rowOff>94161</xdr:rowOff>
    </xdr:to>
    <xdr:sp macro="" textlink="">
      <xdr:nvSpPr>
        <xdr:cNvPr id="90" name="楕円 89"/>
        <xdr:cNvSpPr/>
      </xdr:nvSpPr>
      <xdr:spPr>
        <a:xfrm>
          <a:off x="1079500" y="58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110688</xdr:rowOff>
    </xdr:from>
    <xdr:ext cx="469744" cy="259045"/>
    <xdr:sp macro="" textlink="">
      <xdr:nvSpPr>
        <xdr:cNvPr id="91" name="テキスト ボックス 90"/>
        <xdr:cNvSpPr txBox="1"/>
      </xdr:nvSpPr>
      <xdr:spPr>
        <a:xfrm>
          <a:off x="895428" y="55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149247</xdr:rowOff>
    </xdr:from>
    <xdr:to>
      <xdr:col>24</xdr:col>
      <xdr:colOff>63500</xdr:colOff>
      <xdr:row>56</xdr:row>
      <xdr:rowOff>163376</xdr:rowOff>
    </xdr:to>
    <xdr:cxnSp macro="">
      <xdr:nvCxnSpPr>
        <xdr:cNvPr id="123" name="直線コネクタ 122"/>
        <xdr:cNvCxnSpPr/>
      </xdr:nvCxnSpPr>
      <xdr:spPr>
        <a:xfrm>
          <a:off x="3797300" y="9750447"/>
          <a:ext cx="838200" cy="1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125299</xdr:rowOff>
    </xdr:from>
    <xdr:to>
      <xdr:col>19</xdr:col>
      <xdr:colOff>177800</xdr:colOff>
      <xdr:row>56</xdr:row>
      <xdr:rowOff>149247</xdr:rowOff>
    </xdr:to>
    <xdr:cxnSp macro="">
      <xdr:nvCxnSpPr>
        <xdr:cNvPr id="126" name="直線コネクタ 125"/>
        <xdr:cNvCxnSpPr/>
      </xdr:nvCxnSpPr>
      <xdr:spPr>
        <a:xfrm>
          <a:off x="2908300" y="9726499"/>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18259</xdr:rowOff>
    </xdr:from>
    <xdr:to>
      <xdr:col>15</xdr:col>
      <xdr:colOff>50800</xdr:colOff>
      <xdr:row>56</xdr:row>
      <xdr:rowOff>125299</xdr:rowOff>
    </xdr:to>
    <xdr:cxnSp macro="">
      <xdr:nvCxnSpPr>
        <xdr:cNvPr id="129" name="直線コネクタ 128"/>
        <xdr:cNvCxnSpPr/>
      </xdr:nvCxnSpPr>
      <xdr:spPr>
        <a:xfrm>
          <a:off x="2019300" y="9619459"/>
          <a:ext cx="889000" cy="10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18259</xdr:rowOff>
    </xdr:from>
    <xdr:to>
      <xdr:col>10</xdr:col>
      <xdr:colOff>114300</xdr:colOff>
      <xdr:row>56</xdr:row>
      <xdr:rowOff>128684</xdr:rowOff>
    </xdr:to>
    <xdr:cxnSp macro="">
      <xdr:nvCxnSpPr>
        <xdr:cNvPr id="132" name="直線コネクタ 131"/>
        <xdr:cNvCxnSpPr/>
      </xdr:nvCxnSpPr>
      <xdr:spPr>
        <a:xfrm flipV="1">
          <a:off x="1130300" y="9619459"/>
          <a:ext cx="889000" cy="1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112576</xdr:rowOff>
    </xdr:from>
    <xdr:to>
      <xdr:col>24</xdr:col>
      <xdr:colOff>114300</xdr:colOff>
      <xdr:row>57</xdr:row>
      <xdr:rowOff>42726</xdr:rowOff>
    </xdr:to>
    <xdr:sp macro="" textlink="">
      <xdr:nvSpPr>
        <xdr:cNvPr id="142" name="楕円 141"/>
        <xdr:cNvSpPr/>
      </xdr:nvSpPr>
      <xdr:spPr>
        <a:xfrm>
          <a:off x="4584700" y="97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135453</xdr:rowOff>
    </xdr:from>
    <xdr:ext cx="534377" cy="259045"/>
    <xdr:sp macro="" textlink="">
      <xdr:nvSpPr>
        <xdr:cNvPr id="143" name="総務費該当値テキスト"/>
        <xdr:cNvSpPr txBox="1"/>
      </xdr:nvSpPr>
      <xdr:spPr>
        <a:xfrm>
          <a:off x="4686300" y="956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98447</xdr:rowOff>
    </xdr:from>
    <xdr:to>
      <xdr:col>20</xdr:col>
      <xdr:colOff>38100</xdr:colOff>
      <xdr:row>57</xdr:row>
      <xdr:rowOff>28597</xdr:rowOff>
    </xdr:to>
    <xdr:sp macro="" textlink="">
      <xdr:nvSpPr>
        <xdr:cNvPr id="144" name="楕円 143"/>
        <xdr:cNvSpPr/>
      </xdr:nvSpPr>
      <xdr:spPr>
        <a:xfrm>
          <a:off x="3746500" y="96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45124</xdr:rowOff>
    </xdr:from>
    <xdr:ext cx="534377" cy="259045"/>
    <xdr:sp macro="" textlink="">
      <xdr:nvSpPr>
        <xdr:cNvPr id="145" name="テキスト ボックス 144"/>
        <xdr:cNvSpPr txBox="1"/>
      </xdr:nvSpPr>
      <xdr:spPr>
        <a:xfrm>
          <a:off x="3530111" y="947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74499</xdr:rowOff>
    </xdr:from>
    <xdr:to>
      <xdr:col>15</xdr:col>
      <xdr:colOff>101600</xdr:colOff>
      <xdr:row>57</xdr:row>
      <xdr:rowOff>4649</xdr:rowOff>
    </xdr:to>
    <xdr:sp macro="" textlink="">
      <xdr:nvSpPr>
        <xdr:cNvPr id="146" name="楕円 145"/>
        <xdr:cNvSpPr/>
      </xdr:nvSpPr>
      <xdr:spPr>
        <a:xfrm>
          <a:off x="2857500" y="96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21176</xdr:rowOff>
    </xdr:from>
    <xdr:ext cx="534377" cy="259045"/>
    <xdr:sp macro="" textlink="">
      <xdr:nvSpPr>
        <xdr:cNvPr id="147" name="テキスト ボックス 146"/>
        <xdr:cNvSpPr txBox="1"/>
      </xdr:nvSpPr>
      <xdr:spPr>
        <a:xfrm>
          <a:off x="2641111" y="94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138909</xdr:rowOff>
    </xdr:from>
    <xdr:to>
      <xdr:col>10</xdr:col>
      <xdr:colOff>165100</xdr:colOff>
      <xdr:row>56</xdr:row>
      <xdr:rowOff>69059</xdr:rowOff>
    </xdr:to>
    <xdr:sp macro="" textlink="">
      <xdr:nvSpPr>
        <xdr:cNvPr id="148" name="楕円 147"/>
        <xdr:cNvSpPr/>
      </xdr:nvSpPr>
      <xdr:spPr>
        <a:xfrm>
          <a:off x="1968500" y="9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85586</xdr:rowOff>
    </xdr:from>
    <xdr:ext cx="534377" cy="259045"/>
    <xdr:sp macro="" textlink="">
      <xdr:nvSpPr>
        <xdr:cNvPr id="149" name="テキスト ボックス 148"/>
        <xdr:cNvSpPr txBox="1"/>
      </xdr:nvSpPr>
      <xdr:spPr>
        <a:xfrm>
          <a:off x="1752111" y="934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77884</xdr:rowOff>
    </xdr:from>
    <xdr:to>
      <xdr:col>6</xdr:col>
      <xdr:colOff>38100</xdr:colOff>
      <xdr:row>57</xdr:row>
      <xdr:rowOff>8034</xdr:rowOff>
    </xdr:to>
    <xdr:sp macro="" textlink="">
      <xdr:nvSpPr>
        <xdr:cNvPr id="150" name="楕円 149"/>
        <xdr:cNvSpPr/>
      </xdr:nvSpPr>
      <xdr:spPr>
        <a:xfrm>
          <a:off x="1079500" y="96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24561</xdr:rowOff>
    </xdr:from>
    <xdr:ext cx="534377" cy="259045"/>
    <xdr:sp macro="" textlink="">
      <xdr:nvSpPr>
        <xdr:cNvPr id="151" name="テキスト ボックス 150"/>
        <xdr:cNvSpPr txBox="1"/>
      </xdr:nvSpPr>
      <xdr:spPr>
        <a:xfrm>
          <a:off x="863111" y="94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127750</xdr:rowOff>
    </xdr:from>
    <xdr:to>
      <xdr:col>24</xdr:col>
      <xdr:colOff>63500</xdr:colOff>
      <xdr:row>74</xdr:row>
      <xdr:rowOff>77610</xdr:rowOff>
    </xdr:to>
    <xdr:cxnSp macro="">
      <xdr:nvCxnSpPr>
        <xdr:cNvPr id="181" name="直線コネクタ 180"/>
        <xdr:cNvCxnSpPr/>
      </xdr:nvCxnSpPr>
      <xdr:spPr>
        <a:xfrm flipV="1">
          <a:off x="3797300" y="12643600"/>
          <a:ext cx="838200" cy="1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135013</xdr:rowOff>
    </xdr:from>
    <xdr:to>
      <xdr:col>19</xdr:col>
      <xdr:colOff>177800</xdr:colOff>
      <xdr:row>74</xdr:row>
      <xdr:rowOff>77610</xdr:rowOff>
    </xdr:to>
    <xdr:cxnSp macro="">
      <xdr:nvCxnSpPr>
        <xdr:cNvPr id="184" name="直線コネクタ 183"/>
        <xdr:cNvCxnSpPr/>
      </xdr:nvCxnSpPr>
      <xdr:spPr>
        <a:xfrm>
          <a:off x="2908300" y="12650863"/>
          <a:ext cx="889000" cy="1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135013</xdr:rowOff>
    </xdr:from>
    <xdr:to>
      <xdr:col>15</xdr:col>
      <xdr:colOff>50800</xdr:colOff>
      <xdr:row>74</xdr:row>
      <xdr:rowOff>18910</xdr:rowOff>
    </xdr:to>
    <xdr:cxnSp macro="">
      <xdr:nvCxnSpPr>
        <xdr:cNvPr id="187" name="直線コネクタ 186"/>
        <xdr:cNvCxnSpPr/>
      </xdr:nvCxnSpPr>
      <xdr:spPr>
        <a:xfrm flipV="1">
          <a:off x="2019300" y="12650863"/>
          <a:ext cx="889000" cy="5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18910</xdr:rowOff>
    </xdr:from>
    <xdr:to>
      <xdr:col>10</xdr:col>
      <xdr:colOff>114300</xdr:colOff>
      <xdr:row>75</xdr:row>
      <xdr:rowOff>28092</xdr:rowOff>
    </xdr:to>
    <xdr:cxnSp macro="">
      <xdr:nvCxnSpPr>
        <xdr:cNvPr id="190" name="直線コネクタ 189"/>
        <xdr:cNvCxnSpPr/>
      </xdr:nvCxnSpPr>
      <xdr:spPr>
        <a:xfrm flipV="1">
          <a:off x="1130300" y="12706210"/>
          <a:ext cx="889000" cy="18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76950</xdr:rowOff>
    </xdr:from>
    <xdr:to>
      <xdr:col>24</xdr:col>
      <xdr:colOff>114300</xdr:colOff>
      <xdr:row>74</xdr:row>
      <xdr:rowOff>7100</xdr:rowOff>
    </xdr:to>
    <xdr:sp macro="" textlink="">
      <xdr:nvSpPr>
        <xdr:cNvPr id="200" name="楕円 199"/>
        <xdr:cNvSpPr/>
      </xdr:nvSpPr>
      <xdr:spPr>
        <a:xfrm>
          <a:off x="4584700" y="125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99827</xdr:rowOff>
    </xdr:from>
    <xdr:ext cx="599010" cy="259045"/>
    <xdr:sp macro="" textlink="">
      <xdr:nvSpPr>
        <xdr:cNvPr id="201" name="民生費該当値テキスト"/>
        <xdr:cNvSpPr txBox="1"/>
      </xdr:nvSpPr>
      <xdr:spPr>
        <a:xfrm>
          <a:off x="4686300" y="1244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26810</xdr:rowOff>
    </xdr:from>
    <xdr:to>
      <xdr:col>20</xdr:col>
      <xdr:colOff>38100</xdr:colOff>
      <xdr:row>74</xdr:row>
      <xdr:rowOff>128410</xdr:rowOff>
    </xdr:to>
    <xdr:sp macro="" textlink="">
      <xdr:nvSpPr>
        <xdr:cNvPr id="202" name="楕円 201"/>
        <xdr:cNvSpPr/>
      </xdr:nvSpPr>
      <xdr:spPr>
        <a:xfrm>
          <a:off x="3746500" y="127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144937</xdr:rowOff>
    </xdr:from>
    <xdr:ext cx="599010" cy="259045"/>
    <xdr:sp macro="" textlink="">
      <xdr:nvSpPr>
        <xdr:cNvPr id="203" name="テキスト ボックス 202"/>
        <xdr:cNvSpPr txBox="1"/>
      </xdr:nvSpPr>
      <xdr:spPr>
        <a:xfrm>
          <a:off x="3497795" y="1248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84213</xdr:rowOff>
    </xdr:from>
    <xdr:to>
      <xdr:col>15</xdr:col>
      <xdr:colOff>101600</xdr:colOff>
      <xdr:row>74</xdr:row>
      <xdr:rowOff>14363</xdr:rowOff>
    </xdr:to>
    <xdr:sp macro="" textlink="">
      <xdr:nvSpPr>
        <xdr:cNvPr id="204" name="楕円 203"/>
        <xdr:cNvSpPr/>
      </xdr:nvSpPr>
      <xdr:spPr>
        <a:xfrm>
          <a:off x="2857500" y="126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30890</xdr:rowOff>
    </xdr:from>
    <xdr:ext cx="599010" cy="259045"/>
    <xdr:sp macro="" textlink="">
      <xdr:nvSpPr>
        <xdr:cNvPr id="205" name="テキスト ボックス 204"/>
        <xdr:cNvSpPr txBox="1"/>
      </xdr:nvSpPr>
      <xdr:spPr>
        <a:xfrm>
          <a:off x="2608795" y="1237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139560</xdr:rowOff>
    </xdr:from>
    <xdr:to>
      <xdr:col>10</xdr:col>
      <xdr:colOff>165100</xdr:colOff>
      <xdr:row>74</xdr:row>
      <xdr:rowOff>69710</xdr:rowOff>
    </xdr:to>
    <xdr:sp macro="" textlink="">
      <xdr:nvSpPr>
        <xdr:cNvPr id="206" name="楕円 205"/>
        <xdr:cNvSpPr/>
      </xdr:nvSpPr>
      <xdr:spPr>
        <a:xfrm>
          <a:off x="1968500" y="126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86237</xdr:rowOff>
    </xdr:from>
    <xdr:ext cx="599010" cy="259045"/>
    <xdr:sp macro="" textlink="">
      <xdr:nvSpPr>
        <xdr:cNvPr id="207" name="テキスト ボックス 206"/>
        <xdr:cNvSpPr txBox="1"/>
      </xdr:nvSpPr>
      <xdr:spPr>
        <a:xfrm>
          <a:off x="1719795" y="1243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148742</xdr:rowOff>
    </xdr:from>
    <xdr:to>
      <xdr:col>6</xdr:col>
      <xdr:colOff>38100</xdr:colOff>
      <xdr:row>75</xdr:row>
      <xdr:rowOff>78892</xdr:rowOff>
    </xdr:to>
    <xdr:sp macro="" textlink="">
      <xdr:nvSpPr>
        <xdr:cNvPr id="208" name="楕円 207"/>
        <xdr:cNvSpPr/>
      </xdr:nvSpPr>
      <xdr:spPr>
        <a:xfrm>
          <a:off x="1079500" y="128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95419</xdr:rowOff>
    </xdr:from>
    <xdr:ext cx="599010" cy="259045"/>
    <xdr:sp macro="" textlink="">
      <xdr:nvSpPr>
        <xdr:cNvPr id="209" name="テキスト ボックス 208"/>
        <xdr:cNvSpPr txBox="1"/>
      </xdr:nvSpPr>
      <xdr:spPr>
        <a:xfrm>
          <a:off x="830795" y="126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91546</xdr:rowOff>
    </xdr:from>
    <xdr:to>
      <xdr:col>24</xdr:col>
      <xdr:colOff>63500</xdr:colOff>
      <xdr:row>95</xdr:row>
      <xdr:rowOff>58269</xdr:rowOff>
    </xdr:to>
    <xdr:cxnSp macro="">
      <xdr:nvCxnSpPr>
        <xdr:cNvPr id="241" name="直線コネクタ 240"/>
        <xdr:cNvCxnSpPr/>
      </xdr:nvCxnSpPr>
      <xdr:spPr>
        <a:xfrm flipV="1">
          <a:off x="3797300" y="16207846"/>
          <a:ext cx="838200" cy="13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58269</xdr:rowOff>
    </xdr:from>
    <xdr:to>
      <xdr:col>19</xdr:col>
      <xdr:colOff>177800</xdr:colOff>
      <xdr:row>95</xdr:row>
      <xdr:rowOff>86714</xdr:rowOff>
    </xdr:to>
    <xdr:cxnSp macro="">
      <xdr:nvCxnSpPr>
        <xdr:cNvPr id="244" name="直線コネクタ 243"/>
        <xdr:cNvCxnSpPr/>
      </xdr:nvCxnSpPr>
      <xdr:spPr>
        <a:xfrm flipV="1">
          <a:off x="2908300" y="16346019"/>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81440</xdr:rowOff>
    </xdr:from>
    <xdr:to>
      <xdr:col>15</xdr:col>
      <xdr:colOff>50800</xdr:colOff>
      <xdr:row>95</xdr:row>
      <xdr:rowOff>86714</xdr:rowOff>
    </xdr:to>
    <xdr:cxnSp macro="">
      <xdr:nvCxnSpPr>
        <xdr:cNvPr id="247" name="直線コネクタ 246"/>
        <xdr:cNvCxnSpPr/>
      </xdr:nvCxnSpPr>
      <xdr:spPr>
        <a:xfrm>
          <a:off x="2019300" y="16369190"/>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81440</xdr:rowOff>
    </xdr:from>
    <xdr:to>
      <xdr:col>10</xdr:col>
      <xdr:colOff>114300</xdr:colOff>
      <xdr:row>95</xdr:row>
      <xdr:rowOff>89229</xdr:rowOff>
    </xdr:to>
    <xdr:cxnSp macro="">
      <xdr:nvCxnSpPr>
        <xdr:cNvPr id="250" name="直線コネクタ 249"/>
        <xdr:cNvCxnSpPr/>
      </xdr:nvCxnSpPr>
      <xdr:spPr>
        <a:xfrm flipV="1">
          <a:off x="1130300" y="16369190"/>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40746</xdr:rowOff>
    </xdr:from>
    <xdr:to>
      <xdr:col>24</xdr:col>
      <xdr:colOff>114300</xdr:colOff>
      <xdr:row>94</xdr:row>
      <xdr:rowOff>142346</xdr:rowOff>
    </xdr:to>
    <xdr:sp macro="" textlink="">
      <xdr:nvSpPr>
        <xdr:cNvPr id="260" name="楕円 259"/>
        <xdr:cNvSpPr/>
      </xdr:nvSpPr>
      <xdr:spPr>
        <a:xfrm>
          <a:off x="4584700" y="161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63623</xdr:rowOff>
    </xdr:from>
    <xdr:ext cx="534377" cy="259045"/>
    <xdr:sp macro="" textlink="">
      <xdr:nvSpPr>
        <xdr:cNvPr id="261" name="衛生費該当値テキスト"/>
        <xdr:cNvSpPr txBox="1"/>
      </xdr:nvSpPr>
      <xdr:spPr>
        <a:xfrm>
          <a:off x="4686300" y="1600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7469</xdr:rowOff>
    </xdr:from>
    <xdr:to>
      <xdr:col>20</xdr:col>
      <xdr:colOff>38100</xdr:colOff>
      <xdr:row>95</xdr:row>
      <xdr:rowOff>109069</xdr:rowOff>
    </xdr:to>
    <xdr:sp macro="" textlink="">
      <xdr:nvSpPr>
        <xdr:cNvPr id="262" name="楕円 261"/>
        <xdr:cNvSpPr/>
      </xdr:nvSpPr>
      <xdr:spPr>
        <a:xfrm>
          <a:off x="3746500" y="1629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125596</xdr:rowOff>
    </xdr:from>
    <xdr:ext cx="534377" cy="259045"/>
    <xdr:sp macro="" textlink="">
      <xdr:nvSpPr>
        <xdr:cNvPr id="263" name="テキスト ボックス 262"/>
        <xdr:cNvSpPr txBox="1"/>
      </xdr:nvSpPr>
      <xdr:spPr>
        <a:xfrm>
          <a:off x="3530111" y="1607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35914</xdr:rowOff>
    </xdr:from>
    <xdr:to>
      <xdr:col>15</xdr:col>
      <xdr:colOff>101600</xdr:colOff>
      <xdr:row>95</xdr:row>
      <xdr:rowOff>137514</xdr:rowOff>
    </xdr:to>
    <xdr:sp macro="" textlink="">
      <xdr:nvSpPr>
        <xdr:cNvPr id="264" name="楕円 263"/>
        <xdr:cNvSpPr/>
      </xdr:nvSpPr>
      <xdr:spPr>
        <a:xfrm>
          <a:off x="2857500" y="163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154041</xdr:rowOff>
    </xdr:from>
    <xdr:ext cx="534377" cy="259045"/>
    <xdr:sp macro="" textlink="">
      <xdr:nvSpPr>
        <xdr:cNvPr id="265" name="テキスト ボックス 264"/>
        <xdr:cNvSpPr txBox="1"/>
      </xdr:nvSpPr>
      <xdr:spPr>
        <a:xfrm>
          <a:off x="2641111" y="1609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30640</xdr:rowOff>
    </xdr:from>
    <xdr:to>
      <xdr:col>10</xdr:col>
      <xdr:colOff>165100</xdr:colOff>
      <xdr:row>95</xdr:row>
      <xdr:rowOff>132240</xdr:rowOff>
    </xdr:to>
    <xdr:sp macro="" textlink="">
      <xdr:nvSpPr>
        <xdr:cNvPr id="266" name="楕円 265"/>
        <xdr:cNvSpPr/>
      </xdr:nvSpPr>
      <xdr:spPr>
        <a:xfrm>
          <a:off x="1968500" y="163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148767</xdr:rowOff>
    </xdr:from>
    <xdr:ext cx="534377" cy="259045"/>
    <xdr:sp macro="" textlink="">
      <xdr:nvSpPr>
        <xdr:cNvPr id="267" name="テキスト ボックス 266"/>
        <xdr:cNvSpPr txBox="1"/>
      </xdr:nvSpPr>
      <xdr:spPr>
        <a:xfrm>
          <a:off x="1752111" y="1609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38429</xdr:rowOff>
    </xdr:from>
    <xdr:to>
      <xdr:col>6</xdr:col>
      <xdr:colOff>38100</xdr:colOff>
      <xdr:row>95</xdr:row>
      <xdr:rowOff>140029</xdr:rowOff>
    </xdr:to>
    <xdr:sp macro="" textlink="">
      <xdr:nvSpPr>
        <xdr:cNvPr id="268" name="楕円 267"/>
        <xdr:cNvSpPr/>
      </xdr:nvSpPr>
      <xdr:spPr>
        <a:xfrm>
          <a:off x="1079500" y="163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156556</xdr:rowOff>
    </xdr:from>
    <xdr:ext cx="534377" cy="259045"/>
    <xdr:sp macro="" textlink="">
      <xdr:nvSpPr>
        <xdr:cNvPr id="269" name="テキスト ボックス 268"/>
        <xdr:cNvSpPr txBox="1"/>
      </xdr:nvSpPr>
      <xdr:spPr>
        <a:xfrm>
          <a:off x="863111" y="1610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52832</xdr:rowOff>
    </xdr:from>
    <xdr:to>
      <xdr:col>55</xdr:col>
      <xdr:colOff>0</xdr:colOff>
      <xdr:row>39</xdr:row>
      <xdr:rowOff>53485</xdr:rowOff>
    </xdr:to>
    <xdr:cxnSp macro="">
      <xdr:nvCxnSpPr>
        <xdr:cNvPr id="300" name="直線コネクタ 299"/>
        <xdr:cNvCxnSpPr/>
      </xdr:nvCxnSpPr>
      <xdr:spPr>
        <a:xfrm flipV="1">
          <a:off x="9639300" y="6739382"/>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53485</xdr:rowOff>
    </xdr:from>
    <xdr:to>
      <xdr:col>50</xdr:col>
      <xdr:colOff>114300</xdr:colOff>
      <xdr:row>39</xdr:row>
      <xdr:rowOff>53811</xdr:rowOff>
    </xdr:to>
    <xdr:cxnSp macro="">
      <xdr:nvCxnSpPr>
        <xdr:cNvPr id="303" name="直線コネクタ 302"/>
        <xdr:cNvCxnSpPr/>
      </xdr:nvCxnSpPr>
      <xdr:spPr>
        <a:xfrm flipV="1">
          <a:off x="8750300" y="674003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53811</xdr:rowOff>
    </xdr:from>
    <xdr:to>
      <xdr:col>45</xdr:col>
      <xdr:colOff>177800</xdr:colOff>
      <xdr:row>39</xdr:row>
      <xdr:rowOff>54465</xdr:rowOff>
    </xdr:to>
    <xdr:cxnSp macro="">
      <xdr:nvCxnSpPr>
        <xdr:cNvPr id="306" name="直線コネクタ 305"/>
        <xdr:cNvCxnSpPr/>
      </xdr:nvCxnSpPr>
      <xdr:spPr>
        <a:xfrm flipV="1">
          <a:off x="7861300" y="674036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54465</xdr:rowOff>
    </xdr:from>
    <xdr:to>
      <xdr:col>41</xdr:col>
      <xdr:colOff>50800</xdr:colOff>
      <xdr:row>39</xdr:row>
      <xdr:rowOff>55118</xdr:rowOff>
    </xdr:to>
    <xdr:cxnSp macro="">
      <xdr:nvCxnSpPr>
        <xdr:cNvPr id="309" name="直線コネクタ 308"/>
        <xdr:cNvCxnSpPr/>
      </xdr:nvCxnSpPr>
      <xdr:spPr>
        <a:xfrm flipV="1">
          <a:off x="6972300" y="674101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2032</xdr:rowOff>
    </xdr:from>
    <xdr:to>
      <xdr:col>55</xdr:col>
      <xdr:colOff>50800</xdr:colOff>
      <xdr:row>39</xdr:row>
      <xdr:rowOff>103632</xdr:rowOff>
    </xdr:to>
    <xdr:sp macro="" textlink="">
      <xdr:nvSpPr>
        <xdr:cNvPr id="319" name="楕円 318"/>
        <xdr:cNvSpPr/>
      </xdr:nvSpPr>
      <xdr:spPr>
        <a:xfrm>
          <a:off x="10426700" y="6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88409</xdr:rowOff>
    </xdr:from>
    <xdr:ext cx="378565" cy="259045"/>
    <xdr:sp macro="" textlink="">
      <xdr:nvSpPr>
        <xdr:cNvPr id="320" name="労働費該当値テキスト"/>
        <xdr:cNvSpPr txBox="1"/>
      </xdr:nvSpPr>
      <xdr:spPr>
        <a:xfrm>
          <a:off x="10528300" y="6603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2685</xdr:rowOff>
    </xdr:from>
    <xdr:to>
      <xdr:col>50</xdr:col>
      <xdr:colOff>165100</xdr:colOff>
      <xdr:row>39</xdr:row>
      <xdr:rowOff>104285</xdr:rowOff>
    </xdr:to>
    <xdr:sp macro="" textlink="">
      <xdr:nvSpPr>
        <xdr:cNvPr id="321" name="楕円 320"/>
        <xdr:cNvSpPr/>
      </xdr:nvSpPr>
      <xdr:spPr>
        <a:xfrm>
          <a:off x="9588500" y="66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95412</xdr:rowOff>
    </xdr:from>
    <xdr:ext cx="378565" cy="259045"/>
    <xdr:sp macro="" textlink="">
      <xdr:nvSpPr>
        <xdr:cNvPr id="322" name="テキスト ボックス 321"/>
        <xdr:cNvSpPr txBox="1"/>
      </xdr:nvSpPr>
      <xdr:spPr>
        <a:xfrm>
          <a:off x="9450017" y="678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3011</xdr:rowOff>
    </xdr:from>
    <xdr:to>
      <xdr:col>46</xdr:col>
      <xdr:colOff>38100</xdr:colOff>
      <xdr:row>39</xdr:row>
      <xdr:rowOff>104611</xdr:rowOff>
    </xdr:to>
    <xdr:sp macro="" textlink="">
      <xdr:nvSpPr>
        <xdr:cNvPr id="323" name="楕円 322"/>
        <xdr:cNvSpPr/>
      </xdr:nvSpPr>
      <xdr:spPr>
        <a:xfrm>
          <a:off x="8699500" y="66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95738</xdr:rowOff>
    </xdr:from>
    <xdr:ext cx="378565" cy="259045"/>
    <xdr:sp macro="" textlink="">
      <xdr:nvSpPr>
        <xdr:cNvPr id="324" name="テキスト ボックス 323"/>
        <xdr:cNvSpPr txBox="1"/>
      </xdr:nvSpPr>
      <xdr:spPr>
        <a:xfrm>
          <a:off x="8561017" y="6782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3665</xdr:rowOff>
    </xdr:from>
    <xdr:to>
      <xdr:col>41</xdr:col>
      <xdr:colOff>101600</xdr:colOff>
      <xdr:row>39</xdr:row>
      <xdr:rowOff>105265</xdr:rowOff>
    </xdr:to>
    <xdr:sp macro="" textlink="">
      <xdr:nvSpPr>
        <xdr:cNvPr id="325" name="楕円 324"/>
        <xdr:cNvSpPr/>
      </xdr:nvSpPr>
      <xdr:spPr>
        <a:xfrm>
          <a:off x="7810500" y="66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96392</xdr:rowOff>
    </xdr:from>
    <xdr:ext cx="378565" cy="259045"/>
    <xdr:sp macro="" textlink="">
      <xdr:nvSpPr>
        <xdr:cNvPr id="326" name="テキスト ボックス 325"/>
        <xdr:cNvSpPr txBox="1"/>
      </xdr:nvSpPr>
      <xdr:spPr>
        <a:xfrm>
          <a:off x="7672017" y="6782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4318</xdr:rowOff>
    </xdr:from>
    <xdr:to>
      <xdr:col>36</xdr:col>
      <xdr:colOff>165100</xdr:colOff>
      <xdr:row>39</xdr:row>
      <xdr:rowOff>105918</xdr:rowOff>
    </xdr:to>
    <xdr:sp macro="" textlink="">
      <xdr:nvSpPr>
        <xdr:cNvPr id="327" name="楕円 326"/>
        <xdr:cNvSpPr/>
      </xdr:nvSpPr>
      <xdr:spPr>
        <a:xfrm>
          <a:off x="69215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97045</xdr:rowOff>
    </xdr:from>
    <xdr:ext cx="378565" cy="259045"/>
    <xdr:sp macro="" textlink="">
      <xdr:nvSpPr>
        <xdr:cNvPr id="328" name="テキスト ボックス 327"/>
        <xdr:cNvSpPr txBox="1"/>
      </xdr:nvSpPr>
      <xdr:spPr>
        <a:xfrm>
          <a:off x="6783017" y="6783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166463</xdr:rowOff>
    </xdr:from>
    <xdr:to>
      <xdr:col>55</xdr:col>
      <xdr:colOff>0</xdr:colOff>
      <xdr:row>57</xdr:row>
      <xdr:rowOff>12762</xdr:rowOff>
    </xdr:to>
    <xdr:cxnSp macro="">
      <xdr:nvCxnSpPr>
        <xdr:cNvPr id="359" name="直線コネクタ 358"/>
        <xdr:cNvCxnSpPr/>
      </xdr:nvCxnSpPr>
      <xdr:spPr>
        <a:xfrm>
          <a:off x="9639300" y="9767663"/>
          <a:ext cx="8382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34446</xdr:rowOff>
    </xdr:from>
    <xdr:to>
      <xdr:col>50</xdr:col>
      <xdr:colOff>114300</xdr:colOff>
      <xdr:row>56</xdr:row>
      <xdr:rowOff>166463</xdr:rowOff>
    </xdr:to>
    <xdr:cxnSp macro="">
      <xdr:nvCxnSpPr>
        <xdr:cNvPr id="362" name="直線コネクタ 361"/>
        <xdr:cNvCxnSpPr/>
      </xdr:nvCxnSpPr>
      <xdr:spPr>
        <a:xfrm>
          <a:off x="8750300" y="9635646"/>
          <a:ext cx="889000" cy="1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34446</xdr:rowOff>
    </xdr:from>
    <xdr:to>
      <xdr:col>45</xdr:col>
      <xdr:colOff>177800</xdr:colOff>
      <xdr:row>57</xdr:row>
      <xdr:rowOff>7634</xdr:rowOff>
    </xdr:to>
    <xdr:cxnSp macro="">
      <xdr:nvCxnSpPr>
        <xdr:cNvPr id="365" name="直線コネクタ 364"/>
        <xdr:cNvCxnSpPr/>
      </xdr:nvCxnSpPr>
      <xdr:spPr>
        <a:xfrm flipV="1">
          <a:off x="7861300" y="9635646"/>
          <a:ext cx="889000" cy="1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7634</xdr:rowOff>
    </xdr:from>
    <xdr:to>
      <xdr:col>41</xdr:col>
      <xdr:colOff>50800</xdr:colOff>
      <xdr:row>57</xdr:row>
      <xdr:rowOff>40929</xdr:rowOff>
    </xdr:to>
    <xdr:cxnSp macro="">
      <xdr:nvCxnSpPr>
        <xdr:cNvPr id="368" name="直線コネクタ 367"/>
        <xdr:cNvCxnSpPr/>
      </xdr:nvCxnSpPr>
      <xdr:spPr>
        <a:xfrm flipV="1">
          <a:off x="6972300" y="9780284"/>
          <a:ext cx="889000" cy="3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133412</xdr:rowOff>
    </xdr:from>
    <xdr:to>
      <xdr:col>55</xdr:col>
      <xdr:colOff>50800</xdr:colOff>
      <xdr:row>57</xdr:row>
      <xdr:rowOff>63562</xdr:rowOff>
    </xdr:to>
    <xdr:sp macro="" textlink="">
      <xdr:nvSpPr>
        <xdr:cNvPr id="378" name="楕円 377"/>
        <xdr:cNvSpPr/>
      </xdr:nvSpPr>
      <xdr:spPr>
        <a:xfrm>
          <a:off x="10426700" y="9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156289</xdr:rowOff>
    </xdr:from>
    <xdr:ext cx="534377" cy="259045"/>
    <xdr:sp macro="" textlink="">
      <xdr:nvSpPr>
        <xdr:cNvPr id="379" name="農林水産業費該当値テキスト"/>
        <xdr:cNvSpPr txBox="1"/>
      </xdr:nvSpPr>
      <xdr:spPr>
        <a:xfrm>
          <a:off x="10528300" y="95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115663</xdr:rowOff>
    </xdr:from>
    <xdr:to>
      <xdr:col>50</xdr:col>
      <xdr:colOff>165100</xdr:colOff>
      <xdr:row>57</xdr:row>
      <xdr:rowOff>45813</xdr:rowOff>
    </xdr:to>
    <xdr:sp macro="" textlink="">
      <xdr:nvSpPr>
        <xdr:cNvPr id="380" name="楕円 379"/>
        <xdr:cNvSpPr/>
      </xdr:nvSpPr>
      <xdr:spPr>
        <a:xfrm>
          <a:off x="9588500" y="97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62340</xdr:rowOff>
    </xdr:from>
    <xdr:ext cx="534377" cy="259045"/>
    <xdr:sp macro="" textlink="">
      <xdr:nvSpPr>
        <xdr:cNvPr id="381" name="テキスト ボックス 380"/>
        <xdr:cNvSpPr txBox="1"/>
      </xdr:nvSpPr>
      <xdr:spPr>
        <a:xfrm>
          <a:off x="9372111" y="949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155096</xdr:rowOff>
    </xdr:from>
    <xdr:to>
      <xdr:col>46</xdr:col>
      <xdr:colOff>38100</xdr:colOff>
      <xdr:row>56</xdr:row>
      <xdr:rowOff>85246</xdr:rowOff>
    </xdr:to>
    <xdr:sp macro="" textlink="">
      <xdr:nvSpPr>
        <xdr:cNvPr id="382" name="楕円 381"/>
        <xdr:cNvSpPr/>
      </xdr:nvSpPr>
      <xdr:spPr>
        <a:xfrm>
          <a:off x="8699500" y="95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101773</xdr:rowOff>
    </xdr:from>
    <xdr:ext cx="534377" cy="259045"/>
    <xdr:sp macro="" textlink="">
      <xdr:nvSpPr>
        <xdr:cNvPr id="383" name="テキスト ボックス 382"/>
        <xdr:cNvSpPr txBox="1"/>
      </xdr:nvSpPr>
      <xdr:spPr>
        <a:xfrm>
          <a:off x="8483111" y="936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128284</xdr:rowOff>
    </xdr:from>
    <xdr:to>
      <xdr:col>41</xdr:col>
      <xdr:colOff>101600</xdr:colOff>
      <xdr:row>57</xdr:row>
      <xdr:rowOff>58434</xdr:rowOff>
    </xdr:to>
    <xdr:sp macro="" textlink="">
      <xdr:nvSpPr>
        <xdr:cNvPr id="384" name="楕円 383"/>
        <xdr:cNvSpPr/>
      </xdr:nvSpPr>
      <xdr:spPr>
        <a:xfrm>
          <a:off x="7810500" y="97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74961</xdr:rowOff>
    </xdr:from>
    <xdr:ext cx="534377" cy="259045"/>
    <xdr:sp macro="" textlink="">
      <xdr:nvSpPr>
        <xdr:cNvPr id="385" name="テキスト ボックス 384"/>
        <xdr:cNvSpPr txBox="1"/>
      </xdr:nvSpPr>
      <xdr:spPr>
        <a:xfrm>
          <a:off x="7594111" y="95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161579</xdr:rowOff>
    </xdr:from>
    <xdr:to>
      <xdr:col>36</xdr:col>
      <xdr:colOff>165100</xdr:colOff>
      <xdr:row>57</xdr:row>
      <xdr:rowOff>91729</xdr:rowOff>
    </xdr:to>
    <xdr:sp macro="" textlink="">
      <xdr:nvSpPr>
        <xdr:cNvPr id="386" name="楕円 385"/>
        <xdr:cNvSpPr/>
      </xdr:nvSpPr>
      <xdr:spPr>
        <a:xfrm>
          <a:off x="6921500" y="976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108256</xdr:rowOff>
    </xdr:from>
    <xdr:ext cx="534377" cy="259045"/>
    <xdr:sp macro="" textlink="">
      <xdr:nvSpPr>
        <xdr:cNvPr id="387" name="テキスト ボックス 386"/>
        <xdr:cNvSpPr txBox="1"/>
      </xdr:nvSpPr>
      <xdr:spPr>
        <a:xfrm>
          <a:off x="6705111" y="953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90050</xdr:rowOff>
    </xdr:from>
    <xdr:to>
      <xdr:col>55</xdr:col>
      <xdr:colOff>0</xdr:colOff>
      <xdr:row>78</xdr:row>
      <xdr:rowOff>112126</xdr:rowOff>
    </xdr:to>
    <xdr:cxnSp macro="">
      <xdr:nvCxnSpPr>
        <xdr:cNvPr id="418" name="直線コネクタ 417"/>
        <xdr:cNvCxnSpPr/>
      </xdr:nvCxnSpPr>
      <xdr:spPr>
        <a:xfrm>
          <a:off x="9639300" y="13463150"/>
          <a:ext cx="8382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7276</xdr:rowOff>
    </xdr:from>
    <xdr:to>
      <xdr:col>50</xdr:col>
      <xdr:colOff>114300</xdr:colOff>
      <xdr:row>78</xdr:row>
      <xdr:rowOff>90050</xdr:rowOff>
    </xdr:to>
    <xdr:cxnSp macro="">
      <xdr:nvCxnSpPr>
        <xdr:cNvPr id="421" name="直線コネクタ 420"/>
        <xdr:cNvCxnSpPr/>
      </xdr:nvCxnSpPr>
      <xdr:spPr>
        <a:xfrm>
          <a:off x="8750300" y="13380376"/>
          <a:ext cx="889000" cy="8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7276</xdr:rowOff>
    </xdr:from>
    <xdr:to>
      <xdr:col>45</xdr:col>
      <xdr:colOff>177800</xdr:colOff>
      <xdr:row>78</xdr:row>
      <xdr:rowOff>133485</xdr:rowOff>
    </xdr:to>
    <xdr:cxnSp macro="">
      <xdr:nvCxnSpPr>
        <xdr:cNvPr id="424" name="直線コネクタ 423"/>
        <xdr:cNvCxnSpPr/>
      </xdr:nvCxnSpPr>
      <xdr:spPr>
        <a:xfrm flipV="1">
          <a:off x="7861300" y="13380376"/>
          <a:ext cx="889000" cy="12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114151</xdr:rowOff>
    </xdr:from>
    <xdr:to>
      <xdr:col>41</xdr:col>
      <xdr:colOff>50800</xdr:colOff>
      <xdr:row>78</xdr:row>
      <xdr:rowOff>133485</xdr:rowOff>
    </xdr:to>
    <xdr:cxnSp macro="">
      <xdr:nvCxnSpPr>
        <xdr:cNvPr id="427" name="直線コネクタ 426"/>
        <xdr:cNvCxnSpPr/>
      </xdr:nvCxnSpPr>
      <xdr:spPr>
        <a:xfrm>
          <a:off x="6972300" y="13487251"/>
          <a:ext cx="8890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61326</xdr:rowOff>
    </xdr:from>
    <xdr:to>
      <xdr:col>55</xdr:col>
      <xdr:colOff>50800</xdr:colOff>
      <xdr:row>78</xdr:row>
      <xdr:rowOff>162926</xdr:rowOff>
    </xdr:to>
    <xdr:sp macro="" textlink="">
      <xdr:nvSpPr>
        <xdr:cNvPr id="437" name="楕円 436"/>
        <xdr:cNvSpPr/>
      </xdr:nvSpPr>
      <xdr:spPr>
        <a:xfrm>
          <a:off x="10426700" y="1343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84203</xdr:rowOff>
    </xdr:from>
    <xdr:ext cx="534377" cy="259045"/>
    <xdr:sp macro="" textlink="">
      <xdr:nvSpPr>
        <xdr:cNvPr id="438" name="商工費該当値テキスト"/>
        <xdr:cNvSpPr txBox="1"/>
      </xdr:nvSpPr>
      <xdr:spPr>
        <a:xfrm>
          <a:off x="10528300" y="132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39250</xdr:rowOff>
    </xdr:from>
    <xdr:to>
      <xdr:col>50</xdr:col>
      <xdr:colOff>165100</xdr:colOff>
      <xdr:row>78</xdr:row>
      <xdr:rowOff>140850</xdr:rowOff>
    </xdr:to>
    <xdr:sp macro="" textlink="">
      <xdr:nvSpPr>
        <xdr:cNvPr id="439" name="楕円 438"/>
        <xdr:cNvSpPr/>
      </xdr:nvSpPr>
      <xdr:spPr>
        <a:xfrm>
          <a:off x="9588500" y="134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157377</xdr:rowOff>
    </xdr:from>
    <xdr:ext cx="534377" cy="259045"/>
    <xdr:sp macro="" textlink="">
      <xdr:nvSpPr>
        <xdr:cNvPr id="440" name="テキスト ボックス 439"/>
        <xdr:cNvSpPr txBox="1"/>
      </xdr:nvSpPr>
      <xdr:spPr>
        <a:xfrm>
          <a:off x="9372111" y="131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127926</xdr:rowOff>
    </xdr:from>
    <xdr:to>
      <xdr:col>46</xdr:col>
      <xdr:colOff>38100</xdr:colOff>
      <xdr:row>78</xdr:row>
      <xdr:rowOff>58076</xdr:rowOff>
    </xdr:to>
    <xdr:sp macro="" textlink="">
      <xdr:nvSpPr>
        <xdr:cNvPr id="441" name="楕円 440"/>
        <xdr:cNvSpPr/>
      </xdr:nvSpPr>
      <xdr:spPr>
        <a:xfrm>
          <a:off x="8699500" y="133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74603</xdr:rowOff>
    </xdr:from>
    <xdr:ext cx="534377" cy="259045"/>
    <xdr:sp macro="" textlink="">
      <xdr:nvSpPr>
        <xdr:cNvPr id="442" name="テキスト ボックス 441"/>
        <xdr:cNvSpPr txBox="1"/>
      </xdr:nvSpPr>
      <xdr:spPr>
        <a:xfrm>
          <a:off x="8483111" y="1310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82685</xdr:rowOff>
    </xdr:from>
    <xdr:to>
      <xdr:col>41</xdr:col>
      <xdr:colOff>101600</xdr:colOff>
      <xdr:row>79</xdr:row>
      <xdr:rowOff>12835</xdr:rowOff>
    </xdr:to>
    <xdr:sp macro="" textlink="">
      <xdr:nvSpPr>
        <xdr:cNvPr id="443" name="楕円 442"/>
        <xdr:cNvSpPr/>
      </xdr:nvSpPr>
      <xdr:spPr>
        <a:xfrm>
          <a:off x="7810500" y="13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29362</xdr:rowOff>
    </xdr:from>
    <xdr:ext cx="534377" cy="259045"/>
    <xdr:sp macro="" textlink="">
      <xdr:nvSpPr>
        <xdr:cNvPr id="444" name="テキスト ボックス 443"/>
        <xdr:cNvSpPr txBox="1"/>
      </xdr:nvSpPr>
      <xdr:spPr>
        <a:xfrm>
          <a:off x="7594111" y="132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63351</xdr:rowOff>
    </xdr:from>
    <xdr:to>
      <xdr:col>36</xdr:col>
      <xdr:colOff>165100</xdr:colOff>
      <xdr:row>78</xdr:row>
      <xdr:rowOff>164951</xdr:rowOff>
    </xdr:to>
    <xdr:sp macro="" textlink="">
      <xdr:nvSpPr>
        <xdr:cNvPr id="445" name="楕円 444"/>
        <xdr:cNvSpPr/>
      </xdr:nvSpPr>
      <xdr:spPr>
        <a:xfrm>
          <a:off x="6921500" y="134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10028</xdr:rowOff>
    </xdr:from>
    <xdr:ext cx="534377" cy="259045"/>
    <xdr:sp macro="" textlink="">
      <xdr:nvSpPr>
        <xdr:cNvPr id="446" name="テキスト ボックス 445"/>
        <xdr:cNvSpPr txBox="1"/>
      </xdr:nvSpPr>
      <xdr:spPr>
        <a:xfrm>
          <a:off x="6705111" y="132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48258</xdr:rowOff>
    </xdr:from>
    <xdr:to>
      <xdr:col>55</xdr:col>
      <xdr:colOff>0</xdr:colOff>
      <xdr:row>98</xdr:row>
      <xdr:rowOff>48566</xdr:rowOff>
    </xdr:to>
    <xdr:cxnSp macro="">
      <xdr:nvCxnSpPr>
        <xdr:cNvPr id="473" name="直線コネクタ 472"/>
        <xdr:cNvCxnSpPr/>
      </xdr:nvCxnSpPr>
      <xdr:spPr>
        <a:xfrm flipV="1">
          <a:off x="9639300" y="16850358"/>
          <a:ext cx="8382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43870</xdr:rowOff>
    </xdr:from>
    <xdr:to>
      <xdr:col>50</xdr:col>
      <xdr:colOff>114300</xdr:colOff>
      <xdr:row>98</xdr:row>
      <xdr:rowOff>48566</xdr:rowOff>
    </xdr:to>
    <xdr:cxnSp macro="">
      <xdr:nvCxnSpPr>
        <xdr:cNvPr id="476" name="直線コネクタ 475"/>
        <xdr:cNvCxnSpPr/>
      </xdr:nvCxnSpPr>
      <xdr:spPr>
        <a:xfrm>
          <a:off x="8750300" y="16845970"/>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43870</xdr:rowOff>
    </xdr:from>
    <xdr:to>
      <xdr:col>45</xdr:col>
      <xdr:colOff>177800</xdr:colOff>
      <xdr:row>98</xdr:row>
      <xdr:rowOff>49682</xdr:rowOff>
    </xdr:to>
    <xdr:cxnSp macro="">
      <xdr:nvCxnSpPr>
        <xdr:cNvPr id="479" name="直線コネクタ 478"/>
        <xdr:cNvCxnSpPr/>
      </xdr:nvCxnSpPr>
      <xdr:spPr>
        <a:xfrm flipV="1">
          <a:off x="7861300" y="16845970"/>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44831</xdr:rowOff>
    </xdr:from>
    <xdr:to>
      <xdr:col>41</xdr:col>
      <xdr:colOff>50800</xdr:colOff>
      <xdr:row>98</xdr:row>
      <xdr:rowOff>49682</xdr:rowOff>
    </xdr:to>
    <xdr:cxnSp macro="">
      <xdr:nvCxnSpPr>
        <xdr:cNvPr id="482" name="直線コネクタ 481"/>
        <xdr:cNvCxnSpPr/>
      </xdr:nvCxnSpPr>
      <xdr:spPr>
        <a:xfrm>
          <a:off x="6972300" y="16846931"/>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168908</xdr:rowOff>
    </xdr:from>
    <xdr:to>
      <xdr:col>55</xdr:col>
      <xdr:colOff>50800</xdr:colOff>
      <xdr:row>98</xdr:row>
      <xdr:rowOff>99058</xdr:rowOff>
    </xdr:to>
    <xdr:sp macro="" textlink="">
      <xdr:nvSpPr>
        <xdr:cNvPr id="492" name="楕円 491"/>
        <xdr:cNvSpPr/>
      </xdr:nvSpPr>
      <xdr:spPr>
        <a:xfrm>
          <a:off x="10426700" y="1679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128285</xdr:rowOff>
    </xdr:from>
    <xdr:ext cx="534377" cy="259045"/>
    <xdr:sp macro="" textlink="">
      <xdr:nvSpPr>
        <xdr:cNvPr id="493" name="土木費該当値テキスト"/>
        <xdr:cNvSpPr txBox="1"/>
      </xdr:nvSpPr>
      <xdr:spPr>
        <a:xfrm>
          <a:off x="10528300" y="1658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169216</xdr:rowOff>
    </xdr:from>
    <xdr:to>
      <xdr:col>50</xdr:col>
      <xdr:colOff>165100</xdr:colOff>
      <xdr:row>98</xdr:row>
      <xdr:rowOff>99366</xdr:rowOff>
    </xdr:to>
    <xdr:sp macro="" textlink="">
      <xdr:nvSpPr>
        <xdr:cNvPr id="494" name="楕円 493"/>
        <xdr:cNvSpPr/>
      </xdr:nvSpPr>
      <xdr:spPr>
        <a:xfrm>
          <a:off x="9588500" y="167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115893</xdr:rowOff>
    </xdr:from>
    <xdr:ext cx="534377" cy="259045"/>
    <xdr:sp macro="" textlink="">
      <xdr:nvSpPr>
        <xdr:cNvPr id="495" name="テキスト ボックス 494"/>
        <xdr:cNvSpPr txBox="1"/>
      </xdr:nvSpPr>
      <xdr:spPr>
        <a:xfrm>
          <a:off x="9372111" y="165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164520</xdr:rowOff>
    </xdr:from>
    <xdr:to>
      <xdr:col>46</xdr:col>
      <xdr:colOff>38100</xdr:colOff>
      <xdr:row>98</xdr:row>
      <xdr:rowOff>94670</xdr:rowOff>
    </xdr:to>
    <xdr:sp macro="" textlink="">
      <xdr:nvSpPr>
        <xdr:cNvPr id="496" name="楕円 495"/>
        <xdr:cNvSpPr/>
      </xdr:nvSpPr>
      <xdr:spPr>
        <a:xfrm>
          <a:off x="8699500" y="167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111197</xdr:rowOff>
    </xdr:from>
    <xdr:ext cx="534377" cy="259045"/>
    <xdr:sp macro="" textlink="">
      <xdr:nvSpPr>
        <xdr:cNvPr id="497" name="テキスト ボックス 496"/>
        <xdr:cNvSpPr txBox="1"/>
      </xdr:nvSpPr>
      <xdr:spPr>
        <a:xfrm>
          <a:off x="8483111" y="1657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170332</xdr:rowOff>
    </xdr:from>
    <xdr:to>
      <xdr:col>41</xdr:col>
      <xdr:colOff>101600</xdr:colOff>
      <xdr:row>98</xdr:row>
      <xdr:rowOff>100482</xdr:rowOff>
    </xdr:to>
    <xdr:sp macro="" textlink="">
      <xdr:nvSpPr>
        <xdr:cNvPr id="498" name="楕円 497"/>
        <xdr:cNvSpPr/>
      </xdr:nvSpPr>
      <xdr:spPr>
        <a:xfrm>
          <a:off x="7810500" y="168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91609</xdr:rowOff>
    </xdr:from>
    <xdr:ext cx="534377" cy="259045"/>
    <xdr:sp macro="" textlink="">
      <xdr:nvSpPr>
        <xdr:cNvPr id="499" name="テキスト ボックス 498"/>
        <xdr:cNvSpPr txBox="1"/>
      </xdr:nvSpPr>
      <xdr:spPr>
        <a:xfrm>
          <a:off x="7594111" y="1689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165481</xdr:rowOff>
    </xdr:from>
    <xdr:to>
      <xdr:col>36</xdr:col>
      <xdr:colOff>165100</xdr:colOff>
      <xdr:row>98</xdr:row>
      <xdr:rowOff>95631</xdr:rowOff>
    </xdr:to>
    <xdr:sp macro="" textlink="">
      <xdr:nvSpPr>
        <xdr:cNvPr id="500" name="楕円 499"/>
        <xdr:cNvSpPr/>
      </xdr:nvSpPr>
      <xdr:spPr>
        <a:xfrm>
          <a:off x="6921500" y="167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112158</xdr:rowOff>
    </xdr:from>
    <xdr:ext cx="534377" cy="259045"/>
    <xdr:sp macro="" textlink="">
      <xdr:nvSpPr>
        <xdr:cNvPr id="501" name="テキスト ボックス 500"/>
        <xdr:cNvSpPr txBox="1"/>
      </xdr:nvSpPr>
      <xdr:spPr>
        <a:xfrm>
          <a:off x="6705111" y="1657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33760</xdr:rowOff>
    </xdr:from>
    <xdr:to>
      <xdr:col>85</xdr:col>
      <xdr:colOff>126364</xdr:colOff>
      <xdr:row>39</xdr:row>
      <xdr:rowOff>123273</xdr:rowOff>
    </xdr:to>
    <xdr:cxnSp macro="">
      <xdr:nvCxnSpPr>
        <xdr:cNvPr id="528" name="直線コネクタ 527"/>
        <xdr:cNvCxnSpPr/>
      </xdr:nvCxnSpPr>
      <xdr:spPr>
        <a:xfrm flipV="1">
          <a:off x="16317595" y="5691610"/>
          <a:ext cx="1269" cy="1118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127100</xdr:rowOff>
    </xdr:from>
    <xdr:ext cx="469744" cy="259045"/>
    <xdr:sp macro="" textlink="">
      <xdr:nvSpPr>
        <xdr:cNvPr id="529" name="消防費最小値テキスト"/>
        <xdr:cNvSpPr txBox="1"/>
      </xdr:nvSpPr>
      <xdr:spPr>
        <a:xfrm>
          <a:off x="16370300" y="681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123273</xdr:rowOff>
    </xdr:from>
    <xdr:to>
      <xdr:col>86</xdr:col>
      <xdr:colOff>25400</xdr:colOff>
      <xdr:row>39</xdr:row>
      <xdr:rowOff>123273</xdr:rowOff>
    </xdr:to>
    <xdr:cxnSp macro="">
      <xdr:nvCxnSpPr>
        <xdr:cNvPr id="530" name="直線コネクタ 529"/>
        <xdr:cNvCxnSpPr/>
      </xdr:nvCxnSpPr>
      <xdr:spPr>
        <a:xfrm>
          <a:off x="16230600" y="680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151887</xdr:rowOff>
    </xdr:from>
    <xdr:ext cx="534377" cy="259045"/>
    <xdr:sp macro="" textlink="">
      <xdr:nvSpPr>
        <xdr:cNvPr id="531" name="消防費最大値テキスト"/>
        <xdr:cNvSpPr txBox="1"/>
      </xdr:nvSpPr>
      <xdr:spPr>
        <a:xfrm>
          <a:off x="16370300" y="54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33760</xdr:rowOff>
    </xdr:from>
    <xdr:to>
      <xdr:col>86</xdr:col>
      <xdr:colOff>25400</xdr:colOff>
      <xdr:row>33</xdr:row>
      <xdr:rowOff>33760</xdr:rowOff>
    </xdr:to>
    <xdr:cxnSp macro="">
      <xdr:nvCxnSpPr>
        <xdr:cNvPr id="532" name="直線コネクタ 531"/>
        <xdr:cNvCxnSpPr/>
      </xdr:nvCxnSpPr>
      <xdr:spPr>
        <a:xfrm>
          <a:off x="16230600" y="569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76149</xdr:rowOff>
    </xdr:from>
    <xdr:to>
      <xdr:col>85</xdr:col>
      <xdr:colOff>127000</xdr:colOff>
      <xdr:row>33</xdr:row>
      <xdr:rowOff>156159</xdr:rowOff>
    </xdr:to>
    <xdr:cxnSp macro="">
      <xdr:nvCxnSpPr>
        <xdr:cNvPr id="533" name="直線コネクタ 532"/>
        <xdr:cNvCxnSpPr/>
      </xdr:nvCxnSpPr>
      <xdr:spPr>
        <a:xfrm flipV="1">
          <a:off x="15481300" y="5733999"/>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127808</xdr:rowOff>
    </xdr:from>
    <xdr:ext cx="534377" cy="259045"/>
    <xdr:sp macro="" textlink="">
      <xdr:nvSpPr>
        <xdr:cNvPr id="534" name="消防費平均値テキスト"/>
        <xdr:cNvSpPr txBox="1"/>
      </xdr:nvSpPr>
      <xdr:spPr>
        <a:xfrm>
          <a:off x="16370300" y="6471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149381</xdr:rowOff>
    </xdr:from>
    <xdr:to>
      <xdr:col>85</xdr:col>
      <xdr:colOff>177800</xdr:colOff>
      <xdr:row>38</xdr:row>
      <xdr:rowOff>79532</xdr:rowOff>
    </xdr:to>
    <xdr:sp macro="" textlink="">
      <xdr:nvSpPr>
        <xdr:cNvPr id="535" name="フローチャート: 判断 534"/>
        <xdr:cNvSpPr/>
      </xdr:nvSpPr>
      <xdr:spPr>
        <a:xfrm>
          <a:off x="16268700" y="649303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91857</xdr:rowOff>
    </xdr:from>
    <xdr:to>
      <xdr:col>81</xdr:col>
      <xdr:colOff>50800</xdr:colOff>
      <xdr:row>33</xdr:row>
      <xdr:rowOff>156159</xdr:rowOff>
    </xdr:to>
    <xdr:cxnSp macro="">
      <xdr:nvCxnSpPr>
        <xdr:cNvPr id="536" name="直線コネクタ 535"/>
        <xdr:cNvCxnSpPr/>
      </xdr:nvCxnSpPr>
      <xdr:spPr>
        <a:xfrm>
          <a:off x="14592300" y="5749707"/>
          <a:ext cx="889000" cy="6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168877</xdr:rowOff>
    </xdr:from>
    <xdr:to>
      <xdr:col>81</xdr:col>
      <xdr:colOff>101600</xdr:colOff>
      <xdr:row>38</xdr:row>
      <xdr:rowOff>99027</xdr:rowOff>
    </xdr:to>
    <xdr:sp macro="" textlink="">
      <xdr:nvSpPr>
        <xdr:cNvPr id="537" name="フローチャート: 判断 536"/>
        <xdr:cNvSpPr/>
      </xdr:nvSpPr>
      <xdr:spPr>
        <a:xfrm>
          <a:off x="15430500" y="651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90154</xdr:rowOff>
    </xdr:from>
    <xdr:ext cx="534377" cy="259045"/>
    <xdr:sp macro="" textlink="">
      <xdr:nvSpPr>
        <xdr:cNvPr id="538" name="テキスト ボックス 537"/>
        <xdr:cNvSpPr txBox="1"/>
      </xdr:nvSpPr>
      <xdr:spPr>
        <a:xfrm>
          <a:off x="15214111" y="66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91857</xdr:rowOff>
    </xdr:from>
    <xdr:to>
      <xdr:col>76</xdr:col>
      <xdr:colOff>114300</xdr:colOff>
      <xdr:row>34</xdr:row>
      <xdr:rowOff>49664</xdr:rowOff>
    </xdr:to>
    <xdr:cxnSp macro="">
      <xdr:nvCxnSpPr>
        <xdr:cNvPr id="539" name="直線コネクタ 538"/>
        <xdr:cNvCxnSpPr/>
      </xdr:nvCxnSpPr>
      <xdr:spPr>
        <a:xfrm flipV="1">
          <a:off x="13703300" y="5749707"/>
          <a:ext cx="889000" cy="1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23716</xdr:rowOff>
    </xdr:from>
    <xdr:to>
      <xdr:col>76</xdr:col>
      <xdr:colOff>165100</xdr:colOff>
      <xdr:row>38</xdr:row>
      <xdr:rowOff>125316</xdr:rowOff>
    </xdr:to>
    <xdr:sp macro="" textlink="">
      <xdr:nvSpPr>
        <xdr:cNvPr id="540" name="フローチャート: 判断 539"/>
        <xdr:cNvSpPr/>
      </xdr:nvSpPr>
      <xdr:spPr>
        <a:xfrm>
          <a:off x="145415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116443</xdr:rowOff>
    </xdr:from>
    <xdr:ext cx="534377" cy="259045"/>
    <xdr:sp macro="" textlink="">
      <xdr:nvSpPr>
        <xdr:cNvPr id="541" name="テキスト ボックス 540"/>
        <xdr:cNvSpPr txBox="1"/>
      </xdr:nvSpPr>
      <xdr:spPr>
        <a:xfrm>
          <a:off x="14325111" y="66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11292</xdr:rowOff>
    </xdr:from>
    <xdr:to>
      <xdr:col>71</xdr:col>
      <xdr:colOff>177800</xdr:colOff>
      <xdr:row>34</xdr:row>
      <xdr:rowOff>49664</xdr:rowOff>
    </xdr:to>
    <xdr:cxnSp macro="">
      <xdr:nvCxnSpPr>
        <xdr:cNvPr id="542" name="直線コネクタ 541"/>
        <xdr:cNvCxnSpPr/>
      </xdr:nvCxnSpPr>
      <xdr:spPr>
        <a:xfrm>
          <a:off x="12814300" y="5326242"/>
          <a:ext cx="889000" cy="55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6963</xdr:rowOff>
    </xdr:from>
    <xdr:to>
      <xdr:col>72</xdr:col>
      <xdr:colOff>38100</xdr:colOff>
      <xdr:row>38</xdr:row>
      <xdr:rowOff>108563</xdr:rowOff>
    </xdr:to>
    <xdr:sp macro="" textlink="">
      <xdr:nvSpPr>
        <xdr:cNvPr id="543" name="フローチャート: 判断 542"/>
        <xdr:cNvSpPr/>
      </xdr:nvSpPr>
      <xdr:spPr>
        <a:xfrm>
          <a:off x="13652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99690</xdr:rowOff>
    </xdr:from>
    <xdr:ext cx="534377" cy="259045"/>
    <xdr:sp macro="" textlink="">
      <xdr:nvSpPr>
        <xdr:cNvPr id="544" name="テキスト ボックス 543"/>
        <xdr:cNvSpPr txBox="1"/>
      </xdr:nvSpPr>
      <xdr:spPr>
        <a:xfrm>
          <a:off x="13436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20875</xdr:rowOff>
    </xdr:from>
    <xdr:to>
      <xdr:col>67</xdr:col>
      <xdr:colOff>101600</xdr:colOff>
      <xdr:row>38</xdr:row>
      <xdr:rowOff>122475</xdr:rowOff>
    </xdr:to>
    <xdr:sp macro="" textlink="">
      <xdr:nvSpPr>
        <xdr:cNvPr id="545" name="フローチャート: 判断 544"/>
        <xdr:cNvSpPr/>
      </xdr:nvSpPr>
      <xdr:spPr>
        <a:xfrm>
          <a:off x="12763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113602</xdr:rowOff>
    </xdr:from>
    <xdr:ext cx="534377" cy="259045"/>
    <xdr:sp macro="" textlink="">
      <xdr:nvSpPr>
        <xdr:cNvPr id="546" name="テキスト ボックス 545"/>
        <xdr:cNvSpPr txBox="1"/>
      </xdr:nvSpPr>
      <xdr:spPr>
        <a:xfrm>
          <a:off x="12547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25349</xdr:rowOff>
    </xdr:from>
    <xdr:to>
      <xdr:col>85</xdr:col>
      <xdr:colOff>177800</xdr:colOff>
      <xdr:row>33</xdr:row>
      <xdr:rowOff>126949</xdr:rowOff>
    </xdr:to>
    <xdr:sp macro="" textlink="">
      <xdr:nvSpPr>
        <xdr:cNvPr id="552" name="楕円 551"/>
        <xdr:cNvSpPr/>
      </xdr:nvSpPr>
      <xdr:spPr>
        <a:xfrm>
          <a:off x="16268700" y="568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111726</xdr:rowOff>
    </xdr:from>
    <xdr:ext cx="534377" cy="259045"/>
    <xdr:sp macro="" textlink="">
      <xdr:nvSpPr>
        <xdr:cNvPr id="553" name="消防費該当値テキスト"/>
        <xdr:cNvSpPr txBox="1"/>
      </xdr:nvSpPr>
      <xdr:spPr>
        <a:xfrm>
          <a:off x="16370300" y="559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105359</xdr:rowOff>
    </xdr:from>
    <xdr:to>
      <xdr:col>81</xdr:col>
      <xdr:colOff>101600</xdr:colOff>
      <xdr:row>34</xdr:row>
      <xdr:rowOff>35509</xdr:rowOff>
    </xdr:to>
    <xdr:sp macro="" textlink="">
      <xdr:nvSpPr>
        <xdr:cNvPr id="554" name="楕円 553"/>
        <xdr:cNvSpPr/>
      </xdr:nvSpPr>
      <xdr:spPr>
        <a:xfrm>
          <a:off x="15430500" y="57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52036</xdr:rowOff>
    </xdr:from>
    <xdr:ext cx="534377" cy="259045"/>
    <xdr:sp macro="" textlink="">
      <xdr:nvSpPr>
        <xdr:cNvPr id="555" name="テキスト ボックス 554"/>
        <xdr:cNvSpPr txBox="1"/>
      </xdr:nvSpPr>
      <xdr:spPr>
        <a:xfrm>
          <a:off x="15214111" y="55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41057</xdr:rowOff>
    </xdr:from>
    <xdr:to>
      <xdr:col>76</xdr:col>
      <xdr:colOff>165100</xdr:colOff>
      <xdr:row>33</xdr:row>
      <xdr:rowOff>142657</xdr:rowOff>
    </xdr:to>
    <xdr:sp macro="" textlink="">
      <xdr:nvSpPr>
        <xdr:cNvPr id="556" name="楕円 555"/>
        <xdr:cNvSpPr/>
      </xdr:nvSpPr>
      <xdr:spPr>
        <a:xfrm>
          <a:off x="14541500" y="56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159184</xdr:rowOff>
    </xdr:from>
    <xdr:ext cx="534377" cy="259045"/>
    <xdr:sp macro="" textlink="">
      <xdr:nvSpPr>
        <xdr:cNvPr id="557" name="テキスト ボックス 556"/>
        <xdr:cNvSpPr txBox="1"/>
      </xdr:nvSpPr>
      <xdr:spPr>
        <a:xfrm>
          <a:off x="14325111" y="54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170314</xdr:rowOff>
    </xdr:from>
    <xdr:to>
      <xdr:col>72</xdr:col>
      <xdr:colOff>38100</xdr:colOff>
      <xdr:row>34</xdr:row>
      <xdr:rowOff>100464</xdr:rowOff>
    </xdr:to>
    <xdr:sp macro="" textlink="">
      <xdr:nvSpPr>
        <xdr:cNvPr id="558" name="楕円 557"/>
        <xdr:cNvSpPr/>
      </xdr:nvSpPr>
      <xdr:spPr>
        <a:xfrm>
          <a:off x="13652500" y="58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116991</xdr:rowOff>
    </xdr:from>
    <xdr:ext cx="534377" cy="259045"/>
    <xdr:sp macro="" textlink="">
      <xdr:nvSpPr>
        <xdr:cNvPr id="559" name="テキスト ボックス 558"/>
        <xdr:cNvSpPr txBox="1"/>
      </xdr:nvSpPr>
      <xdr:spPr>
        <a:xfrm>
          <a:off x="13436111" y="56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131942</xdr:rowOff>
    </xdr:from>
    <xdr:to>
      <xdr:col>67</xdr:col>
      <xdr:colOff>101600</xdr:colOff>
      <xdr:row>31</xdr:row>
      <xdr:rowOff>62092</xdr:rowOff>
    </xdr:to>
    <xdr:sp macro="" textlink="">
      <xdr:nvSpPr>
        <xdr:cNvPr id="560" name="楕円 559"/>
        <xdr:cNvSpPr/>
      </xdr:nvSpPr>
      <xdr:spPr>
        <a:xfrm>
          <a:off x="12763500" y="52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78619</xdr:rowOff>
    </xdr:from>
    <xdr:ext cx="534377" cy="259045"/>
    <xdr:sp macro="" textlink="">
      <xdr:nvSpPr>
        <xdr:cNvPr id="561" name="テキスト ボックス 560"/>
        <xdr:cNvSpPr txBox="1"/>
      </xdr:nvSpPr>
      <xdr:spPr>
        <a:xfrm>
          <a:off x="12547111" y="505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3" name="直線コネクタ 57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4" name="テキスト ボックス 57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5" name="直線コネクタ 57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6" name="テキスト ボックス 57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7" name="直線コネクタ 57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8" name="テキスト ボックス 57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9" name="直線コネクタ 57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80" name="テキスト ボックス 57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81" name="直線コネクタ 58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2" name="テキスト ボックス 58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3" name="直線コネクタ 58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4" name="テキスト ボックス 58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5" name="直線コネクタ 58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6" name="テキスト ボックス 58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8" name="直線コネクタ 587"/>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9"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90" name="直線コネクタ 589"/>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91"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2" name="直線コネクタ 591"/>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37211</xdr:rowOff>
    </xdr:from>
    <xdr:to>
      <xdr:col>85</xdr:col>
      <xdr:colOff>127000</xdr:colOff>
      <xdr:row>59</xdr:row>
      <xdr:rowOff>41674</xdr:rowOff>
    </xdr:to>
    <xdr:cxnSp macro="">
      <xdr:nvCxnSpPr>
        <xdr:cNvPr id="593" name="直線コネクタ 592"/>
        <xdr:cNvCxnSpPr/>
      </xdr:nvCxnSpPr>
      <xdr:spPr>
        <a:xfrm flipV="1">
          <a:off x="15481300" y="9809861"/>
          <a:ext cx="838200" cy="34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4"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5" name="フローチャート: 判断 594"/>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41674</xdr:rowOff>
    </xdr:from>
    <xdr:to>
      <xdr:col>81</xdr:col>
      <xdr:colOff>50800</xdr:colOff>
      <xdr:row>59</xdr:row>
      <xdr:rowOff>80318</xdr:rowOff>
    </xdr:to>
    <xdr:cxnSp macro="">
      <xdr:nvCxnSpPr>
        <xdr:cNvPr id="596" name="直線コネクタ 595"/>
        <xdr:cNvCxnSpPr/>
      </xdr:nvCxnSpPr>
      <xdr:spPr>
        <a:xfrm flipV="1">
          <a:off x="14592300" y="10157224"/>
          <a:ext cx="8890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7" name="フローチャート: 判断 596"/>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8" name="テキスト ボックス 597"/>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51711</xdr:rowOff>
    </xdr:from>
    <xdr:to>
      <xdr:col>76</xdr:col>
      <xdr:colOff>114300</xdr:colOff>
      <xdr:row>59</xdr:row>
      <xdr:rowOff>80318</xdr:rowOff>
    </xdr:to>
    <xdr:cxnSp macro="">
      <xdr:nvCxnSpPr>
        <xdr:cNvPr id="599" name="直線コネクタ 598"/>
        <xdr:cNvCxnSpPr/>
      </xdr:nvCxnSpPr>
      <xdr:spPr>
        <a:xfrm>
          <a:off x="13703300" y="9652911"/>
          <a:ext cx="889000" cy="54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600" name="フローチャート: 判断 599"/>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601" name="テキスト ボックス 600"/>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51711</xdr:rowOff>
    </xdr:from>
    <xdr:to>
      <xdr:col>71</xdr:col>
      <xdr:colOff>177800</xdr:colOff>
      <xdr:row>56</xdr:row>
      <xdr:rowOff>84150</xdr:rowOff>
    </xdr:to>
    <xdr:cxnSp macro="">
      <xdr:nvCxnSpPr>
        <xdr:cNvPr id="602" name="直線コネクタ 601"/>
        <xdr:cNvCxnSpPr/>
      </xdr:nvCxnSpPr>
      <xdr:spPr>
        <a:xfrm flipV="1">
          <a:off x="12814300" y="9652911"/>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3" name="フローチャート: 判断 602"/>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4" name="テキスト ボックス 603"/>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5" name="フローチャート: 判断 604"/>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6" name="テキスト ボックス 605"/>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7" name="テキスト ボックス 60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8" name="テキスト ボックス 60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9" name="テキスト ボックス 60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10" name="テキスト ボックス 60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1" name="テキスト ボックス 61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157861</xdr:rowOff>
    </xdr:from>
    <xdr:to>
      <xdr:col>85</xdr:col>
      <xdr:colOff>177800</xdr:colOff>
      <xdr:row>57</xdr:row>
      <xdr:rowOff>88011</xdr:rowOff>
    </xdr:to>
    <xdr:sp macro="" textlink="">
      <xdr:nvSpPr>
        <xdr:cNvPr id="612" name="楕円 611"/>
        <xdr:cNvSpPr/>
      </xdr:nvSpPr>
      <xdr:spPr>
        <a:xfrm>
          <a:off x="16268700" y="975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9288</xdr:rowOff>
    </xdr:from>
    <xdr:ext cx="534377" cy="259045"/>
    <xdr:sp macro="" textlink="">
      <xdr:nvSpPr>
        <xdr:cNvPr id="613" name="教育費該当値テキスト"/>
        <xdr:cNvSpPr txBox="1"/>
      </xdr:nvSpPr>
      <xdr:spPr>
        <a:xfrm>
          <a:off x="16370300" y="96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162324</xdr:rowOff>
    </xdr:from>
    <xdr:to>
      <xdr:col>81</xdr:col>
      <xdr:colOff>101600</xdr:colOff>
      <xdr:row>59</xdr:row>
      <xdr:rowOff>92474</xdr:rowOff>
    </xdr:to>
    <xdr:sp macro="" textlink="">
      <xdr:nvSpPr>
        <xdr:cNvPr id="614" name="楕円 613"/>
        <xdr:cNvSpPr/>
      </xdr:nvSpPr>
      <xdr:spPr>
        <a:xfrm>
          <a:off x="15430500" y="101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83601</xdr:rowOff>
    </xdr:from>
    <xdr:ext cx="534377" cy="259045"/>
    <xdr:sp macro="" textlink="">
      <xdr:nvSpPr>
        <xdr:cNvPr id="615" name="テキスト ボックス 614"/>
        <xdr:cNvSpPr txBox="1"/>
      </xdr:nvSpPr>
      <xdr:spPr>
        <a:xfrm>
          <a:off x="15214111" y="1019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29518</xdr:rowOff>
    </xdr:from>
    <xdr:to>
      <xdr:col>76</xdr:col>
      <xdr:colOff>165100</xdr:colOff>
      <xdr:row>59</xdr:row>
      <xdr:rowOff>131118</xdr:rowOff>
    </xdr:to>
    <xdr:sp macro="" textlink="">
      <xdr:nvSpPr>
        <xdr:cNvPr id="616" name="楕円 615"/>
        <xdr:cNvSpPr/>
      </xdr:nvSpPr>
      <xdr:spPr>
        <a:xfrm>
          <a:off x="14541500" y="1014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122245</xdr:rowOff>
    </xdr:from>
    <xdr:ext cx="534377" cy="259045"/>
    <xdr:sp macro="" textlink="">
      <xdr:nvSpPr>
        <xdr:cNvPr id="617" name="テキスト ボックス 616"/>
        <xdr:cNvSpPr txBox="1"/>
      </xdr:nvSpPr>
      <xdr:spPr>
        <a:xfrm>
          <a:off x="14325111" y="1023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911</xdr:rowOff>
    </xdr:from>
    <xdr:to>
      <xdr:col>72</xdr:col>
      <xdr:colOff>38100</xdr:colOff>
      <xdr:row>56</xdr:row>
      <xdr:rowOff>102511</xdr:rowOff>
    </xdr:to>
    <xdr:sp macro="" textlink="">
      <xdr:nvSpPr>
        <xdr:cNvPr id="618" name="楕円 617"/>
        <xdr:cNvSpPr/>
      </xdr:nvSpPr>
      <xdr:spPr>
        <a:xfrm>
          <a:off x="13652500" y="96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119038</xdr:rowOff>
    </xdr:from>
    <xdr:ext cx="534377" cy="259045"/>
    <xdr:sp macro="" textlink="">
      <xdr:nvSpPr>
        <xdr:cNvPr id="619" name="テキスト ボックス 618"/>
        <xdr:cNvSpPr txBox="1"/>
      </xdr:nvSpPr>
      <xdr:spPr>
        <a:xfrm>
          <a:off x="13436111" y="937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33350</xdr:rowOff>
    </xdr:from>
    <xdr:to>
      <xdr:col>67</xdr:col>
      <xdr:colOff>101600</xdr:colOff>
      <xdr:row>56</xdr:row>
      <xdr:rowOff>134950</xdr:rowOff>
    </xdr:to>
    <xdr:sp macro="" textlink="">
      <xdr:nvSpPr>
        <xdr:cNvPr id="620" name="楕円 619"/>
        <xdr:cNvSpPr/>
      </xdr:nvSpPr>
      <xdr:spPr>
        <a:xfrm>
          <a:off x="12763500" y="96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151477</xdr:rowOff>
    </xdr:from>
    <xdr:ext cx="534377" cy="259045"/>
    <xdr:sp macro="" textlink="">
      <xdr:nvSpPr>
        <xdr:cNvPr id="621" name="テキスト ボックス 620"/>
        <xdr:cNvSpPr txBox="1"/>
      </xdr:nvSpPr>
      <xdr:spPr>
        <a:xfrm>
          <a:off x="12547111" y="940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2" name="正方形/長方形 62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3" name="正方形/長方形 62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4" name="正方形/長方形 62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5" name="正方形/長方形 62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6" name="正方形/長方形 62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7" name="正方形/長方形 62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8" name="正方形/長方形 62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9" name="正方形/長方形 62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30" name="テキスト ボックス 62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1" name="直線コネクタ 63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2" name="直線コネクタ 63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3" name="テキスト ボックス 63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4" name="直線コネクタ 63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5" name="テキスト ボックス 63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6" name="直線コネクタ 63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7" name="テキスト ボックス 63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8" name="直線コネクタ 63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9" name="テキスト ボックス 63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40" name="直線コネクタ 63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41" name="テキスト ボックス 64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2" name="直線コネクタ 64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3" name="テキスト ボックス 64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5" name="直線コネクタ 644"/>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6"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7" name="直線コネクタ 64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8"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9" name="直線コネクタ 648"/>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158128</xdr:rowOff>
    </xdr:from>
    <xdr:to>
      <xdr:col>85</xdr:col>
      <xdr:colOff>127000</xdr:colOff>
      <xdr:row>79</xdr:row>
      <xdr:rowOff>11086</xdr:rowOff>
    </xdr:to>
    <xdr:cxnSp macro="">
      <xdr:nvCxnSpPr>
        <xdr:cNvPr id="650" name="直線コネクタ 649"/>
        <xdr:cNvCxnSpPr/>
      </xdr:nvCxnSpPr>
      <xdr:spPr>
        <a:xfrm flipV="1">
          <a:off x="15481300" y="13531228"/>
          <a:ext cx="838200" cy="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51" name="災害復旧費平均値テキスト"/>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2" name="フローチャート: 判断 651"/>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11086</xdr:rowOff>
    </xdr:from>
    <xdr:to>
      <xdr:col>81</xdr:col>
      <xdr:colOff>50800</xdr:colOff>
      <xdr:row>79</xdr:row>
      <xdr:rowOff>37223</xdr:rowOff>
    </xdr:to>
    <xdr:cxnSp macro="">
      <xdr:nvCxnSpPr>
        <xdr:cNvPr id="653" name="直線コネクタ 652"/>
        <xdr:cNvCxnSpPr/>
      </xdr:nvCxnSpPr>
      <xdr:spPr>
        <a:xfrm flipV="1">
          <a:off x="14592300" y="13555636"/>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4" name="フローチャート: 判断 653"/>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5" name="テキスト ボックス 654"/>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33610</xdr:rowOff>
    </xdr:from>
    <xdr:to>
      <xdr:col>76</xdr:col>
      <xdr:colOff>114300</xdr:colOff>
      <xdr:row>79</xdr:row>
      <xdr:rowOff>37223</xdr:rowOff>
    </xdr:to>
    <xdr:cxnSp macro="">
      <xdr:nvCxnSpPr>
        <xdr:cNvPr id="656" name="直線コネクタ 655"/>
        <xdr:cNvCxnSpPr/>
      </xdr:nvCxnSpPr>
      <xdr:spPr>
        <a:xfrm>
          <a:off x="13703300" y="13578160"/>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7" name="フローチャート: 判断 656"/>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83774</xdr:rowOff>
    </xdr:from>
    <xdr:ext cx="378565" cy="259045"/>
    <xdr:sp macro="" textlink="">
      <xdr:nvSpPr>
        <xdr:cNvPr id="658" name="テキスト ボックス 657"/>
        <xdr:cNvSpPr txBox="1"/>
      </xdr:nvSpPr>
      <xdr:spPr>
        <a:xfrm>
          <a:off x="14403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32426</xdr:rowOff>
    </xdr:from>
    <xdr:to>
      <xdr:col>71</xdr:col>
      <xdr:colOff>177800</xdr:colOff>
      <xdr:row>79</xdr:row>
      <xdr:rowOff>33610</xdr:rowOff>
    </xdr:to>
    <xdr:cxnSp macro="">
      <xdr:nvCxnSpPr>
        <xdr:cNvPr id="659" name="直線コネクタ 658"/>
        <xdr:cNvCxnSpPr/>
      </xdr:nvCxnSpPr>
      <xdr:spPr>
        <a:xfrm>
          <a:off x="12814300" y="13576976"/>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60" name="フローチャート: 判断 659"/>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79602</xdr:rowOff>
    </xdr:from>
    <xdr:ext cx="469744" cy="259045"/>
    <xdr:sp macro="" textlink="">
      <xdr:nvSpPr>
        <xdr:cNvPr id="661" name="テキスト ボックス 660"/>
        <xdr:cNvSpPr txBox="1"/>
      </xdr:nvSpPr>
      <xdr:spPr>
        <a:xfrm>
          <a:off x="13468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2" name="フローチャート: 判断 661"/>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82738</xdr:rowOff>
    </xdr:from>
    <xdr:ext cx="378565" cy="259045"/>
    <xdr:sp macro="" textlink="">
      <xdr:nvSpPr>
        <xdr:cNvPr id="663" name="テキスト ボックス 662"/>
        <xdr:cNvSpPr txBox="1"/>
      </xdr:nvSpPr>
      <xdr:spPr>
        <a:xfrm>
          <a:off x="12625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4" name="テキスト ボックス 66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5" name="テキスト ボックス 66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6" name="テキスト ボックス 66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7" name="テキスト ボックス 66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8" name="テキスト ボックス 66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107328</xdr:rowOff>
    </xdr:from>
    <xdr:to>
      <xdr:col>85</xdr:col>
      <xdr:colOff>177800</xdr:colOff>
      <xdr:row>79</xdr:row>
      <xdr:rowOff>37478</xdr:rowOff>
    </xdr:to>
    <xdr:sp macro="" textlink="">
      <xdr:nvSpPr>
        <xdr:cNvPr id="669" name="楕円 668"/>
        <xdr:cNvSpPr/>
      </xdr:nvSpPr>
      <xdr:spPr>
        <a:xfrm>
          <a:off x="16268700" y="134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66705</xdr:rowOff>
    </xdr:from>
    <xdr:ext cx="534377" cy="259045"/>
    <xdr:sp macro="" textlink="">
      <xdr:nvSpPr>
        <xdr:cNvPr id="670" name="災害復旧費該当値テキスト"/>
        <xdr:cNvSpPr txBox="1"/>
      </xdr:nvSpPr>
      <xdr:spPr>
        <a:xfrm>
          <a:off x="16370300" y="1326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131736</xdr:rowOff>
    </xdr:from>
    <xdr:to>
      <xdr:col>81</xdr:col>
      <xdr:colOff>101600</xdr:colOff>
      <xdr:row>79</xdr:row>
      <xdr:rowOff>61886</xdr:rowOff>
    </xdr:to>
    <xdr:sp macro="" textlink="">
      <xdr:nvSpPr>
        <xdr:cNvPr id="671" name="楕円 670"/>
        <xdr:cNvSpPr/>
      </xdr:nvSpPr>
      <xdr:spPr>
        <a:xfrm>
          <a:off x="15430500" y="1350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78413</xdr:rowOff>
    </xdr:from>
    <xdr:ext cx="469744" cy="259045"/>
    <xdr:sp macro="" textlink="">
      <xdr:nvSpPr>
        <xdr:cNvPr id="672" name="テキスト ボックス 671"/>
        <xdr:cNvSpPr txBox="1"/>
      </xdr:nvSpPr>
      <xdr:spPr>
        <a:xfrm>
          <a:off x="15246428" y="1328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157873</xdr:rowOff>
    </xdr:from>
    <xdr:to>
      <xdr:col>76</xdr:col>
      <xdr:colOff>165100</xdr:colOff>
      <xdr:row>79</xdr:row>
      <xdr:rowOff>88023</xdr:rowOff>
    </xdr:to>
    <xdr:sp macro="" textlink="">
      <xdr:nvSpPr>
        <xdr:cNvPr id="673" name="楕円 672"/>
        <xdr:cNvSpPr/>
      </xdr:nvSpPr>
      <xdr:spPr>
        <a:xfrm>
          <a:off x="14541500" y="13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104550</xdr:rowOff>
    </xdr:from>
    <xdr:ext cx="469744" cy="259045"/>
    <xdr:sp macro="" textlink="">
      <xdr:nvSpPr>
        <xdr:cNvPr id="674" name="テキスト ボックス 673"/>
        <xdr:cNvSpPr txBox="1"/>
      </xdr:nvSpPr>
      <xdr:spPr>
        <a:xfrm>
          <a:off x="14357428" y="1330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154260</xdr:rowOff>
    </xdr:from>
    <xdr:to>
      <xdr:col>72</xdr:col>
      <xdr:colOff>38100</xdr:colOff>
      <xdr:row>79</xdr:row>
      <xdr:rowOff>84410</xdr:rowOff>
    </xdr:to>
    <xdr:sp macro="" textlink="">
      <xdr:nvSpPr>
        <xdr:cNvPr id="675" name="楕円 674"/>
        <xdr:cNvSpPr/>
      </xdr:nvSpPr>
      <xdr:spPr>
        <a:xfrm>
          <a:off x="13652500" y="135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100937</xdr:rowOff>
    </xdr:from>
    <xdr:ext cx="469744" cy="259045"/>
    <xdr:sp macro="" textlink="">
      <xdr:nvSpPr>
        <xdr:cNvPr id="676" name="テキスト ボックス 675"/>
        <xdr:cNvSpPr txBox="1"/>
      </xdr:nvSpPr>
      <xdr:spPr>
        <a:xfrm>
          <a:off x="13468428" y="133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153076</xdr:rowOff>
    </xdr:from>
    <xdr:to>
      <xdr:col>67</xdr:col>
      <xdr:colOff>101600</xdr:colOff>
      <xdr:row>79</xdr:row>
      <xdr:rowOff>83226</xdr:rowOff>
    </xdr:to>
    <xdr:sp macro="" textlink="">
      <xdr:nvSpPr>
        <xdr:cNvPr id="677" name="楕円 676"/>
        <xdr:cNvSpPr/>
      </xdr:nvSpPr>
      <xdr:spPr>
        <a:xfrm>
          <a:off x="12763500" y="135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99753</xdr:rowOff>
    </xdr:from>
    <xdr:ext cx="469744" cy="259045"/>
    <xdr:sp macro="" textlink="">
      <xdr:nvSpPr>
        <xdr:cNvPr id="678" name="テキスト ボックス 677"/>
        <xdr:cNvSpPr txBox="1"/>
      </xdr:nvSpPr>
      <xdr:spPr>
        <a:xfrm>
          <a:off x="12579428" y="133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9" name="正方形/長方形 67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80" name="正方形/長方形 67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1" name="正方形/長方形 68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2" name="正方形/長方形 68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3" name="正方形/長方形 68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4" name="正方形/長方形 68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5" name="正方形/長方形 68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6" name="正方形/長方形 68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7" name="テキスト ボックス 68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8" name="直線コネクタ 68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9" name="直線コネクタ 68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90" name="テキスト ボックス 68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91" name="直線コネクタ 69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2" name="テキスト ボックス 69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3" name="直線コネクタ 69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4" name="テキスト ボックス 69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5" name="直線コネクタ 69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6" name="テキスト ボックス 69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7" name="直線コネクタ 69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8" name="テキスト ボックス 69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700" name="テキスト ボックス 69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2" name="直線コネクタ 701"/>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3"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4" name="直線コネクタ 703"/>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5"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6" name="直線コネクタ 705"/>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4014</xdr:rowOff>
    </xdr:from>
    <xdr:to>
      <xdr:col>85</xdr:col>
      <xdr:colOff>127000</xdr:colOff>
      <xdr:row>94</xdr:row>
      <xdr:rowOff>46470</xdr:rowOff>
    </xdr:to>
    <xdr:cxnSp macro="">
      <xdr:nvCxnSpPr>
        <xdr:cNvPr id="707" name="直線コネクタ 706"/>
        <xdr:cNvCxnSpPr/>
      </xdr:nvCxnSpPr>
      <xdr:spPr>
        <a:xfrm flipV="1">
          <a:off x="15481300" y="16120314"/>
          <a:ext cx="838200" cy="4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8"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9" name="フローチャート: 判断 708"/>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46470</xdr:rowOff>
    </xdr:from>
    <xdr:to>
      <xdr:col>81</xdr:col>
      <xdr:colOff>50800</xdr:colOff>
      <xdr:row>94</xdr:row>
      <xdr:rowOff>110274</xdr:rowOff>
    </xdr:to>
    <xdr:cxnSp macro="">
      <xdr:nvCxnSpPr>
        <xdr:cNvPr id="710" name="直線コネクタ 709"/>
        <xdr:cNvCxnSpPr/>
      </xdr:nvCxnSpPr>
      <xdr:spPr>
        <a:xfrm flipV="1">
          <a:off x="14592300" y="16162770"/>
          <a:ext cx="889000" cy="6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11" name="フローチャート: 判断 710"/>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2" name="テキスト ボックス 711"/>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110274</xdr:rowOff>
    </xdr:from>
    <xdr:to>
      <xdr:col>76</xdr:col>
      <xdr:colOff>114300</xdr:colOff>
      <xdr:row>94</xdr:row>
      <xdr:rowOff>171159</xdr:rowOff>
    </xdr:to>
    <xdr:cxnSp macro="">
      <xdr:nvCxnSpPr>
        <xdr:cNvPr id="713" name="直線コネクタ 712"/>
        <xdr:cNvCxnSpPr/>
      </xdr:nvCxnSpPr>
      <xdr:spPr>
        <a:xfrm flipV="1">
          <a:off x="13703300" y="16226574"/>
          <a:ext cx="889000" cy="6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4" name="フローチャート: 判断 713"/>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5" name="テキスト ボックス 714"/>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128969</xdr:rowOff>
    </xdr:from>
    <xdr:to>
      <xdr:col>71</xdr:col>
      <xdr:colOff>177800</xdr:colOff>
      <xdr:row>94</xdr:row>
      <xdr:rowOff>171159</xdr:rowOff>
    </xdr:to>
    <xdr:cxnSp macro="">
      <xdr:nvCxnSpPr>
        <xdr:cNvPr id="716" name="直線コネクタ 715"/>
        <xdr:cNvCxnSpPr/>
      </xdr:nvCxnSpPr>
      <xdr:spPr>
        <a:xfrm>
          <a:off x="12814300" y="16245269"/>
          <a:ext cx="8890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7" name="フローチャート: 判断 716"/>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8" name="テキスト ボックス 717"/>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9" name="フローチャート: 判断 718"/>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20" name="テキスト ボックス 719"/>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124664</xdr:rowOff>
    </xdr:from>
    <xdr:to>
      <xdr:col>85</xdr:col>
      <xdr:colOff>177800</xdr:colOff>
      <xdr:row>94</xdr:row>
      <xdr:rowOff>54814</xdr:rowOff>
    </xdr:to>
    <xdr:sp macro="" textlink="">
      <xdr:nvSpPr>
        <xdr:cNvPr id="726" name="楕円 725"/>
        <xdr:cNvSpPr/>
      </xdr:nvSpPr>
      <xdr:spPr>
        <a:xfrm>
          <a:off x="16268700" y="160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147541</xdr:rowOff>
    </xdr:from>
    <xdr:ext cx="534377" cy="259045"/>
    <xdr:sp macro="" textlink="">
      <xdr:nvSpPr>
        <xdr:cNvPr id="727" name="公債費該当値テキスト"/>
        <xdr:cNvSpPr txBox="1"/>
      </xdr:nvSpPr>
      <xdr:spPr>
        <a:xfrm>
          <a:off x="16370300" y="1592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167120</xdr:rowOff>
    </xdr:from>
    <xdr:to>
      <xdr:col>81</xdr:col>
      <xdr:colOff>101600</xdr:colOff>
      <xdr:row>94</xdr:row>
      <xdr:rowOff>97270</xdr:rowOff>
    </xdr:to>
    <xdr:sp macro="" textlink="">
      <xdr:nvSpPr>
        <xdr:cNvPr id="728" name="楕円 727"/>
        <xdr:cNvSpPr/>
      </xdr:nvSpPr>
      <xdr:spPr>
        <a:xfrm>
          <a:off x="15430500" y="161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113797</xdr:rowOff>
    </xdr:from>
    <xdr:ext cx="534377" cy="259045"/>
    <xdr:sp macro="" textlink="">
      <xdr:nvSpPr>
        <xdr:cNvPr id="729" name="テキスト ボックス 728"/>
        <xdr:cNvSpPr txBox="1"/>
      </xdr:nvSpPr>
      <xdr:spPr>
        <a:xfrm>
          <a:off x="15214111" y="1588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59474</xdr:rowOff>
    </xdr:from>
    <xdr:to>
      <xdr:col>76</xdr:col>
      <xdr:colOff>165100</xdr:colOff>
      <xdr:row>94</xdr:row>
      <xdr:rowOff>161074</xdr:rowOff>
    </xdr:to>
    <xdr:sp macro="" textlink="">
      <xdr:nvSpPr>
        <xdr:cNvPr id="730" name="楕円 729"/>
        <xdr:cNvSpPr/>
      </xdr:nvSpPr>
      <xdr:spPr>
        <a:xfrm>
          <a:off x="14541500" y="1617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6151</xdr:rowOff>
    </xdr:from>
    <xdr:ext cx="534377" cy="259045"/>
    <xdr:sp macro="" textlink="">
      <xdr:nvSpPr>
        <xdr:cNvPr id="731" name="テキスト ボックス 730"/>
        <xdr:cNvSpPr txBox="1"/>
      </xdr:nvSpPr>
      <xdr:spPr>
        <a:xfrm>
          <a:off x="14325111" y="159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120359</xdr:rowOff>
    </xdr:from>
    <xdr:to>
      <xdr:col>72</xdr:col>
      <xdr:colOff>38100</xdr:colOff>
      <xdr:row>95</xdr:row>
      <xdr:rowOff>50509</xdr:rowOff>
    </xdr:to>
    <xdr:sp macro="" textlink="">
      <xdr:nvSpPr>
        <xdr:cNvPr id="732" name="楕円 731"/>
        <xdr:cNvSpPr/>
      </xdr:nvSpPr>
      <xdr:spPr>
        <a:xfrm>
          <a:off x="13652500" y="1623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67036</xdr:rowOff>
    </xdr:from>
    <xdr:ext cx="534377" cy="259045"/>
    <xdr:sp macro="" textlink="">
      <xdr:nvSpPr>
        <xdr:cNvPr id="733" name="テキスト ボックス 732"/>
        <xdr:cNvSpPr txBox="1"/>
      </xdr:nvSpPr>
      <xdr:spPr>
        <a:xfrm>
          <a:off x="13436111" y="160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78169</xdr:rowOff>
    </xdr:from>
    <xdr:to>
      <xdr:col>67</xdr:col>
      <xdr:colOff>101600</xdr:colOff>
      <xdr:row>95</xdr:row>
      <xdr:rowOff>8319</xdr:rowOff>
    </xdr:to>
    <xdr:sp macro="" textlink="">
      <xdr:nvSpPr>
        <xdr:cNvPr id="734" name="楕円 733"/>
        <xdr:cNvSpPr/>
      </xdr:nvSpPr>
      <xdr:spPr>
        <a:xfrm>
          <a:off x="12763500" y="161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24846</xdr:rowOff>
    </xdr:from>
    <xdr:ext cx="534377" cy="259045"/>
    <xdr:sp macro="" textlink="">
      <xdr:nvSpPr>
        <xdr:cNvPr id="735" name="テキスト ボックス 734"/>
        <xdr:cNvSpPr txBox="1"/>
      </xdr:nvSpPr>
      <xdr:spPr>
        <a:xfrm>
          <a:off x="12547111" y="159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6" name="直線コネクタ 74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7" name="テキスト ボックス 74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8" name="直線コネクタ 74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9" name="テキスト ボックス 74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50" name="直線コネクタ 74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51" name="テキスト ボックス 75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2" name="直線コネクタ 75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3" name="テキスト ボックス 75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7" name="直線コネクタ 756"/>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8"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9" name="直線コネクタ 75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60"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61" name="直線コネクタ 760"/>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64719</xdr:rowOff>
    </xdr:from>
    <xdr:to>
      <xdr:col>116</xdr:col>
      <xdr:colOff>63500</xdr:colOff>
      <xdr:row>38</xdr:row>
      <xdr:rowOff>139700</xdr:rowOff>
    </xdr:to>
    <xdr:cxnSp macro="">
      <xdr:nvCxnSpPr>
        <xdr:cNvPr id="762" name="直線コネクタ 761"/>
        <xdr:cNvCxnSpPr/>
      </xdr:nvCxnSpPr>
      <xdr:spPr>
        <a:xfrm>
          <a:off x="21323300" y="5722569"/>
          <a:ext cx="838200" cy="93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3"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4" name="フローチャート: 判断 763"/>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64719</xdr:rowOff>
    </xdr:from>
    <xdr:to>
      <xdr:col>111</xdr:col>
      <xdr:colOff>177800</xdr:colOff>
      <xdr:row>37</xdr:row>
      <xdr:rowOff>65634</xdr:rowOff>
    </xdr:to>
    <xdr:cxnSp macro="">
      <xdr:nvCxnSpPr>
        <xdr:cNvPr id="765" name="直線コネクタ 764"/>
        <xdr:cNvCxnSpPr/>
      </xdr:nvCxnSpPr>
      <xdr:spPr>
        <a:xfrm flipV="1">
          <a:off x="20434300" y="5722569"/>
          <a:ext cx="889000" cy="6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6" name="フローチャート: 判断 765"/>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169740</xdr:rowOff>
    </xdr:from>
    <xdr:ext cx="313932" cy="259045"/>
    <xdr:sp macro="" textlink="">
      <xdr:nvSpPr>
        <xdr:cNvPr id="767" name="テキスト ボックス 766"/>
        <xdr:cNvSpPr txBox="1"/>
      </xdr:nvSpPr>
      <xdr:spPr>
        <a:xfrm>
          <a:off x="21166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65634</xdr:rowOff>
    </xdr:from>
    <xdr:to>
      <xdr:col>107</xdr:col>
      <xdr:colOff>50800</xdr:colOff>
      <xdr:row>38</xdr:row>
      <xdr:rowOff>139700</xdr:rowOff>
    </xdr:to>
    <xdr:cxnSp macro="">
      <xdr:nvCxnSpPr>
        <xdr:cNvPr id="768" name="直線コネクタ 767"/>
        <xdr:cNvCxnSpPr/>
      </xdr:nvCxnSpPr>
      <xdr:spPr>
        <a:xfrm flipV="1">
          <a:off x="19545300" y="6409284"/>
          <a:ext cx="889000" cy="2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9" name="フローチャート: 判断 768"/>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157852</xdr:rowOff>
    </xdr:from>
    <xdr:ext cx="313932" cy="259045"/>
    <xdr:sp macro="" textlink="">
      <xdr:nvSpPr>
        <xdr:cNvPr id="770" name="テキスト ボックス 769"/>
        <xdr:cNvSpPr txBox="1"/>
      </xdr:nvSpPr>
      <xdr:spPr>
        <a:xfrm>
          <a:off x="20277333" y="6672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71" name="直線コネクタ 77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2" name="フローチャート: 判断 771"/>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3" name="テキスト ボックス 772"/>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4" name="フローチャート: 判断 773"/>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5" name="テキスト ボックス 774"/>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81" name="楕円 78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2"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13919</xdr:rowOff>
    </xdr:from>
    <xdr:to>
      <xdr:col>112</xdr:col>
      <xdr:colOff>38100</xdr:colOff>
      <xdr:row>33</xdr:row>
      <xdr:rowOff>115519</xdr:rowOff>
    </xdr:to>
    <xdr:sp macro="" textlink="">
      <xdr:nvSpPr>
        <xdr:cNvPr id="783" name="楕円 782"/>
        <xdr:cNvSpPr/>
      </xdr:nvSpPr>
      <xdr:spPr>
        <a:xfrm>
          <a:off x="21272500" y="56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132046</xdr:rowOff>
    </xdr:from>
    <xdr:ext cx="469744" cy="259045"/>
    <xdr:sp macro="" textlink="">
      <xdr:nvSpPr>
        <xdr:cNvPr id="784" name="テキスト ボックス 783"/>
        <xdr:cNvSpPr txBox="1"/>
      </xdr:nvSpPr>
      <xdr:spPr>
        <a:xfrm>
          <a:off x="21088428" y="544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14834</xdr:rowOff>
    </xdr:from>
    <xdr:to>
      <xdr:col>107</xdr:col>
      <xdr:colOff>101600</xdr:colOff>
      <xdr:row>37</xdr:row>
      <xdr:rowOff>116434</xdr:rowOff>
    </xdr:to>
    <xdr:sp macro="" textlink="">
      <xdr:nvSpPr>
        <xdr:cNvPr id="785" name="楕円 784"/>
        <xdr:cNvSpPr/>
      </xdr:nvSpPr>
      <xdr:spPr>
        <a:xfrm>
          <a:off x="20383500" y="63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132961</xdr:rowOff>
    </xdr:from>
    <xdr:ext cx="378565" cy="259045"/>
    <xdr:sp macro="" textlink="">
      <xdr:nvSpPr>
        <xdr:cNvPr id="786" name="テキスト ボックス 785"/>
        <xdr:cNvSpPr txBox="1"/>
      </xdr:nvSpPr>
      <xdr:spPr>
        <a:xfrm>
          <a:off x="20245017" y="6133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7" name="楕円 78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8" name="テキスト ボックス 78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9" name="楕円 78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90" name="テキスト ボックス 78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目的別歳出項目において、住民一人当たりのコストは、消防費が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円、衛生費が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72,949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円、災害復旧費が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いずれも全国平均、和歌山県平均、類似団体平均と比べて、非常に高い水準にある。消防費及び衛生費については、全国有数の観光地という町の特性から、観光、衛生、消防業務等に対して、観光客数を見込んだ施設規模及び職員体制等の整備を図っていることに加え、隣町の消防業務を受託していることなどにより、類似団体等に比べ、事業費が大きい傾向にある。また、災害復旧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台風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道路や漁港、公用施設などに大きな被害を受け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、その復旧を本格的に実施したことから、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大きく増加している。なお、諸支出金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の変動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資産の取得により一時的に上昇した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ことが影響したものである。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防災対策事業の推進に伴い、関連事業費の増加が見込まれていることから、事業実施に当たっては、引き続き、計画的な事業実施に努めるとともに、借入金と償還金のバランスを考慮しながら、地方債の計画的な運用を図るなど、健全な財政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国県支出金等やふるさと白浜応援寄附金の減少額が大きく</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影響し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実質単年度収支は赤字となった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小・中学校空調設備整備事業、富田中学校屋内運動場改築事業等の大型事業が増加したことなどに伴い、実質単年度収支は赤字となった。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数の削減のほか、ふるさと納税制度による寄附金の活用及び各種の歳出抑制に取り組んだものの、最終的に財政調整基金を取り崩し、財源不足額を補ったところである。引き続き、事業実施に当たっては、必要性及び有用性等を精査するとともに、適切な財源の確保を図るなどにより、実質収支比率等の適正水準の維持及び健全な財政運営に努め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年度決算では、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一般会計において、小・中学校空調設備整備事業、富田中学校屋内運動場改築事業等の大型事業が増加したことなどに伴い、黒字額が低い水準に留まったものの、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水道事業特別会計及び介護保険特別会計において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黒字額が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、全体において黒字額が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し、連結実質赤字比率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が低下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引き続き、事業実施に当たっては、必要性及び有用性等を精査するとともに、適切な財源の確保を図るなどにより、連結実質赤字比率の適正水準の維持及び健全な財政運営に努めていく。</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公営企業会計において、老朽化した関連施設及び設備等の更新に伴い、施設更新に係る繰出金が増加する見込みであることから、計画的な事業展開等により、事業費の平準化等を図るなど、経営の健全化に努め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12688596</v>
      </c>
      <c r="BO4" s="462"/>
      <c r="BP4" s="462"/>
      <c r="BQ4" s="462"/>
      <c r="BR4" s="462"/>
      <c r="BS4" s="462"/>
      <c r="BT4" s="462"/>
      <c r="BU4" s="463"/>
      <c r="BV4" s="461">
        <v>11686712</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0.4</v>
      </c>
      <c r="CU4" s="646"/>
      <c r="CV4" s="646"/>
      <c r="CW4" s="646"/>
      <c r="CX4" s="646"/>
      <c r="CY4" s="646"/>
      <c r="CZ4" s="646"/>
      <c r="DA4" s="647"/>
      <c r="DB4" s="645">
        <v>0.4</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12544182</v>
      </c>
      <c r="BO5" s="467"/>
      <c r="BP5" s="467"/>
      <c r="BQ5" s="467"/>
      <c r="BR5" s="467"/>
      <c r="BS5" s="467"/>
      <c r="BT5" s="467"/>
      <c r="BU5" s="468"/>
      <c r="BV5" s="466">
        <v>11537074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95.5</v>
      </c>
      <c r="CU5" s="437"/>
      <c r="CV5" s="437"/>
      <c r="CW5" s="437"/>
      <c r="CX5" s="437"/>
      <c r="CY5" s="437"/>
      <c r="CZ5" s="437"/>
      <c r="DA5" s="438"/>
      <c r="DB5" s="436">
        <v>94</v>
      </c>
      <c r="DC5" s="437"/>
      <c r="DD5" s="437"/>
      <c r="DE5" s="437"/>
      <c r="DF5" s="437"/>
      <c r="DG5" s="437"/>
      <c r="DH5" s="437"/>
      <c r="DI5" s="438"/>
      <c r="DJ5" s="186"/>
      <c r="DK5" s="186"/>
      <c r="DL5" s="186"/>
      <c r="DM5" s="186"/>
      <c r="DN5" s="186"/>
      <c r="DO5" s="186"/>
    </row>
    <row r="6" spans="1:119" ht="18.75" customHeight="1" x14ac:dyDescent="0.2">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144414</v>
      </c>
      <c r="BO6" s="467"/>
      <c r="BP6" s="467"/>
      <c r="BQ6" s="467"/>
      <c r="BR6" s="467"/>
      <c r="BS6" s="467"/>
      <c r="BT6" s="467"/>
      <c r="BU6" s="468"/>
      <c r="BV6" s="466">
        <v>149638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99.7</v>
      </c>
      <c r="CU6" s="620"/>
      <c r="CV6" s="620"/>
      <c r="CW6" s="620"/>
      <c r="CX6" s="620"/>
      <c r="CY6" s="620"/>
      <c r="CZ6" s="620"/>
      <c r="DA6" s="621"/>
      <c r="DB6" s="619">
        <v>99.4</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119506</v>
      </c>
      <c r="BO7" s="467"/>
      <c r="BP7" s="467"/>
      <c r="BQ7" s="467"/>
      <c r="BR7" s="467"/>
      <c r="BS7" s="467"/>
      <c r="BT7" s="467"/>
      <c r="BU7" s="468"/>
      <c r="BV7" s="466">
        <v>121907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7050935</v>
      </c>
      <c r="CU7" s="467"/>
      <c r="CV7" s="467"/>
      <c r="CW7" s="467"/>
      <c r="CX7" s="467"/>
      <c r="CY7" s="467"/>
      <c r="CZ7" s="467"/>
      <c r="DA7" s="468"/>
      <c r="DB7" s="466">
        <v>7078503</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24908</v>
      </c>
      <c r="BO8" s="467"/>
      <c r="BP8" s="467"/>
      <c r="BQ8" s="467"/>
      <c r="BR8" s="467"/>
      <c r="BS8" s="467"/>
      <c r="BT8" s="467"/>
      <c r="BU8" s="468"/>
      <c r="BV8" s="466">
        <v>27731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0.46</v>
      </c>
      <c r="CU8" s="580"/>
      <c r="CV8" s="580"/>
      <c r="CW8" s="580"/>
      <c r="CX8" s="580"/>
      <c r="CY8" s="580"/>
      <c r="CZ8" s="580"/>
      <c r="DA8" s="581"/>
      <c r="DB8" s="579">
        <v>0.46</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21533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-2823</v>
      </c>
      <c r="BO9" s="467"/>
      <c r="BP9" s="467"/>
      <c r="BQ9" s="467"/>
      <c r="BR9" s="467"/>
      <c r="BS9" s="467"/>
      <c r="BT9" s="467"/>
      <c r="BU9" s="468"/>
      <c r="BV9" s="466">
        <v>-126599</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17.3</v>
      </c>
      <c r="CU9" s="437"/>
      <c r="CV9" s="437"/>
      <c r="CW9" s="437"/>
      <c r="CX9" s="437"/>
      <c r="CY9" s="437"/>
      <c r="CZ9" s="437"/>
      <c r="DA9" s="438"/>
      <c r="DB9" s="436">
        <v>16.8</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119</v>
      </c>
      <c r="M10" s="440"/>
      <c r="N10" s="440"/>
      <c r="O10" s="440"/>
      <c r="P10" s="440"/>
      <c r="Q10" s="441"/>
      <c r="R10" s="442">
        <v>22696</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16258</v>
      </c>
      <c r="BO10" s="467"/>
      <c r="BP10" s="467"/>
      <c r="BQ10" s="467"/>
      <c r="BR10" s="467"/>
      <c r="BS10" s="467"/>
      <c r="BT10" s="467"/>
      <c r="BU10" s="468"/>
      <c r="BV10" s="466">
        <v>43536</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2">
      <c r="A12" s="187"/>
      <c r="B12" s="582" t="s">
        <v>131</v>
      </c>
      <c r="C12" s="583"/>
      <c r="D12" s="583"/>
      <c r="E12" s="583"/>
      <c r="F12" s="583"/>
      <c r="G12" s="583"/>
      <c r="H12" s="583"/>
      <c r="I12" s="583"/>
      <c r="J12" s="583"/>
      <c r="K12" s="584"/>
      <c r="L12" s="591" t="s">
        <v>132</v>
      </c>
      <c r="M12" s="592"/>
      <c r="N12" s="592"/>
      <c r="O12" s="592"/>
      <c r="P12" s="592"/>
      <c r="Q12" s="593"/>
      <c r="R12" s="594">
        <v>21282</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93</v>
      </c>
      <c r="AV12" s="524"/>
      <c r="AW12" s="524"/>
      <c r="AX12" s="524"/>
      <c r="AY12" s="446" t="s">
        <v>136</v>
      </c>
      <c r="AZ12" s="447"/>
      <c r="BA12" s="447"/>
      <c r="BB12" s="447"/>
      <c r="BC12" s="447"/>
      <c r="BD12" s="447"/>
      <c r="BE12" s="447"/>
      <c r="BF12" s="447"/>
      <c r="BG12" s="447"/>
      <c r="BH12" s="447"/>
      <c r="BI12" s="447"/>
      <c r="BJ12" s="447"/>
      <c r="BK12" s="447"/>
      <c r="BL12" s="447"/>
      <c r="BM12" s="448"/>
      <c r="BN12" s="466">
        <v>430000</v>
      </c>
      <c r="BO12" s="467"/>
      <c r="BP12" s="467"/>
      <c r="BQ12" s="467"/>
      <c r="BR12" s="467"/>
      <c r="BS12" s="467"/>
      <c r="BT12" s="467"/>
      <c r="BU12" s="468"/>
      <c r="BV12" s="466">
        <v>110000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139</v>
      </c>
      <c r="N13" s="567"/>
      <c r="O13" s="567"/>
      <c r="P13" s="567"/>
      <c r="Q13" s="568"/>
      <c r="R13" s="569">
        <v>21028</v>
      </c>
      <c r="S13" s="570"/>
      <c r="T13" s="570"/>
      <c r="U13" s="570"/>
      <c r="V13" s="571"/>
      <c r="W13" s="557" t="s">
        <v>140</v>
      </c>
      <c r="X13" s="479"/>
      <c r="Y13" s="479"/>
      <c r="Z13" s="479"/>
      <c r="AA13" s="479"/>
      <c r="AB13" s="480"/>
      <c r="AC13" s="442">
        <v>540</v>
      </c>
      <c r="AD13" s="443"/>
      <c r="AE13" s="443"/>
      <c r="AF13" s="443"/>
      <c r="AG13" s="444"/>
      <c r="AH13" s="442">
        <v>653</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-416565</v>
      </c>
      <c r="BO13" s="467"/>
      <c r="BP13" s="467"/>
      <c r="BQ13" s="467"/>
      <c r="BR13" s="467"/>
      <c r="BS13" s="467"/>
      <c r="BT13" s="467"/>
      <c r="BU13" s="468"/>
      <c r="BV13" s="466">
        <v>-193063</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8.6</v>
      </c>
      <c r="CU13" s="437"/>
      <c r="CV13" s="437"/>
      <c r="CW13" s="437"/>
      <c r="CX13" s="437"/>
      <c r="CY13" s="437"/>
      <c r="CZ13" s="437"/>
      <c r="DA13" s="438"/>
      <c r="DB13" s="436">
        <v>7.7</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145</v>
      </c>
      <c r="M14" s="603"/>
      <c r="N14" s="603"/>
      <c r="O14" s="603"/>
      <c r="P14" s="603"/>
      <c r="Q14" s="604"/>
      <c r="R14" s="569">
        <v>21624</v>
      </c>
      <c r="S14" s="570"/>
      <c r="T14" s="570"/>
      <c r="U14" s="570"/>
      <c r="V14" s="571"/>
      <c r="W14" s="572"/>
      <c r="X14" s="482"/>
      <c r="Y14" s="482"/>
      <c r="Z14" s="482"/>
      <c r="AA14" s="482"/>
      <c r="AB14" s="483"/>
      <c r="AC14" s="562">
        <v>5.6</v>
      </c>
      <c r="AD14" s="563"/>
      <c r="AE14" s="563"/>
      <c r="AF14" s="563"/>
      <c r="AG14" s="564"/>
      <c r="AH14" s="562">
        <v>6.5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31.4</v>
      </c>
      <c r="CU14" s="574"/>
      <c r="CV14" s="574"/>
      <c r="CW14" s="574"/>
      <c r="CX14" s="574"/>
      <c r="CY14" s="574"/>
      <c r="CZ14" s="574"/>
      <c r="DA14" s="575"/>
      <c r="DB14" s="573">
        <v>50.2</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147</v>
      </c>
      <c r="N15" s="567"/>
      <c r="O15" s="567"/>
      <c r="P15" s="567"/>
      <c r="Q15" s="568"/>
      <c r="R15" s="569">
        <v>21423</v>
      </c>
      <c r="S15" s="570"/>
      <c r="T15" s="570"/>
      <c r="U15" s="570"/>
      <c r="V15" s="571"/>
      <c r="W15" s="557" t="s">
        <v>148</v>
      </c>
      <c r="X15" s="479"/>
      <c r="Y15" s="479"/>
      <c r="Z15" s="479"/>
      <c r="AA15" s="479"/>
      <c r="AB15" s="480"/>
      <c r="AC15" s="442">
        <v>1731</v>
      </c>
      <c r="AD15" s="443"/>
      <c r="AE15" s="443"/>
      <c r="AF15" s="443"/>
      <c r="AG15" s="444"/>
      <c r="AH15" s="442">
        <v>1728</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2710350</v>
      </c>
      <c r="BO15" s="462"/>
      <c r="BP15" s="462"/>
      <c r="BQ15" s="462"/>
      <c r="BR15" s="462"/>
      <c r="BS15" s="462"/>
      <c r="BT15" s="462"/>
      <c r="BU15" s="463"/>
      <c r="BV15" s="461">
        <v>2651111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17.899999999999999</v>
      </c>
      <c r="AD16" s="563"/>
      <c r="AE16" s="563"/>
      <c r="AF16" s="563"/>
      <c r="AG16" s="564"/>
      <c r="AH16" s="562">
        <v>17.2</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5936275</v>
      </c>
      <c r="BO16" s="467"/>
      <c r="BP16" s="467"/>
      <c r="BQ16" s="467"/>
      <c r="BR16" s="467"/>
      <c r="BS16" s="467"/>
      <c r="BT16" s="467"/>
      <c r="BU16" s="468"/>
      <c r="BV16" s="466">
        <v>5841580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7400</v>
      </c>
      <c r="AD17" s="443"/>
      <c r="AE17" s="443"/>
      <c r="AF17" s="443"/>
      <c r="AG17" s="444"/>
      <c r="AH17" s="442">
        <v>7639</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3459655</v>
      </c>
      <c r="BO17" s="467"/>
      <c r="BP17" s="467"/>
      <c r="BQ17" s="467"/>
      <c r="BR17" s="467"/>
      <c r="BS17" s="467"/>
      <c r="BT17" s="467"/>
      <c r="BU17" s="468"/>
      <c r="BV17" s="466">
        <v>3381076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158</v>
      </c>
      <c r="C18" s="529"/>
      <c r="D18" s="529"/>
      <c r="E18" s="530"/>
      <c r="F18" s="530"/>
      <c r="G18" s="530"/>
      <c r="H18" s="530"/>
      <c r="I18" s="530"/>
      <c r="J18" s="530"/>
      <c r="K18" s="530"/>
      <c r="L18" s="531">
        <v>200.98</v>
      </c>
      <c r="M18" s="531"/>
      <c r="N18" s="531"/>
      <c r="O18" s="531"/>
      <c r="P18" s="531"/>
      <c r="Q18" s="531"/>
      <c r="R18" s="532"/>
      <c r="S18" s="532"/>
      <c r="T18" s="532"/>
      <c r="U18" s="532"/>
      <c r="V18" s="533"/>
      <c r="W18" s="547"/>
      <c r="X18" s="548"/>
      <c r="Y18" s="548"/>
      <c r="Z18" s="548"/>
      <c r="AA18" s="548"/>
      <c r="AB18" s="558"/>
      <c r="AC18" s="430">
        <v>76.5</v>
      </c>
      <c r="AD18" s="431"/>
      <c r="AE18" s="431"/>
      <c r="AF18" s="431"/>
      <c r="AG18" s="534"/>
      <c r="AH18" s="430">
        <v>76.2</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6939962</v>
      </c>
      <c r="BO18" s="467"/>
      <c r="BP18" s="467"/>
      <c r="BQ18" s="467"/>
      <c r="BR18" s="467"/>
      <c r="BS18" s="467"/>
      <c r="BT18" s="467"/>
      <c r="BU18" s="468"/>
      <c r="BV18" s="466">
        <v>6892206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160</v>
      </c>
      <c r="C19" s="529"/>
      <c r="D19" s="529"/>
      <c r="E19" s="530"/>
      <c r="F19" s="530"/>
      <c r="G19" s="530"/>
      <c r="H19" s="530"/>
      <c r="I19" s="530"/>
      <c r="J19" s="530"/>
      <c r="K19" s="530"/>
      <c r="L19" s="536">
        <v>107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8519317</v>
      </c>
      <c r="BO19" s="467"/>
      <c r="BP19" s="467"/>
      <c r="BQ19" s="467"/>
      <c r="BR19" s="467"/>
      <c r="BS19" s="467"/>
      <c r="BT19" s="467"/>
      <c r="BU19" s="468"/>
      <c r="BV19" s="466">
        <v>8460367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162</v>
      </c>
      <c r="C20" s="529"/>
      <c r="D20" s="529"/>
      <c r="E20" s="530"/>
      <c r="F20" s="530"/>
      <c r="G20" s="530"/>
      <c r="H20" s="530"/>
      <c r="I20" s="530"/>
      <c r="J20" s="530"/>
      <c r="K20" s="530"/>
      <c r="L20" s="536">
        <v>9538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15494893</v>
      </c>
      <c r="BO23" s="467"/>
      <c r="BP23" s="467"/>
      <c r="BQ23" s="467"/>
      <c r="BR23" s="467"/>
      <c r="BS23" s="467"/>
      <c r="BT23" s="467"/>
      <c r="BU23" s="468"/>
      <c r="BV23" s="466">
        <v>15502987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171</v>
      </c>
      <c r="F24" s="440"/>
      <c r="G24" s="440"/>
      <c r="H24" s="440"/>
      <c r="I24" s="440"/>
      <c r="J24" s="440"/>
      <c r="K24" s="441"/>
      <c r="L24" s="442">
        <v>1</v>
      </c>
      <c r="M24" s="443"/>
      <c r="N24" s="443"/>
      <c r="O24" s="443"/>
      <c r="P24" s="444"/>
      <c r="Q24" s="442">
        <v>6480</v>
      </c>
      <c r="R24" s="443"/>
      <c r="S24" s="443"/>
      <c r="T24" s="443"/>
      <c r="U24" s="443"/>
      <c r="V24" s="444"/>
      <c r="W24" s="508"/>
      <c r="X24" s="499"/>
      <c r="Y24" s="500"/>
      <c r="Z24" s="439" t="s">
        <v>172</v>
      </c>
      <c r="AA24" s="440"/>
      <c r="AB24" s="440"/>
      <c r="AC24" s="440"/>
      <c r="AD24" s="440"/>
      <c r="AE24" s="440"/>
      <c r="AF24" s="440"/>
      <c r="AG24" s="441"/>
      <c r="AH24" s="442">
        <v>278</v>
      </c>
      <c r="AI24" s="443"/>
      <c r="AJ24" s="443"/>
      <c r="AK24" s="443"/>
      <c r="AL24" s="444"/>
      <c r="AM24" s="442">
        <v>829274</v>
      </c>
      <c r="AN24" s="443"/>
      <c r="AO24" s="443"/>
      <c r="AP24" s="443"/>
      <c r="AQ24" s="443"/>
      <c r="AR24" s="444"/>
      <c r="AS24" s="442">
        <v>2983</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13061119</v>
      </c>
      <c r="BO24" s="467"/>
      <c r="BP24" s="467"/>
      <c r="BQ24" s="467"/>
      <c r="BR24" s="467"/>
      <c r="BS24" s="467"/>
      <c r="BT24" s="467"/>
      <c r="BU24" s="468"/>
      <c r="BV24" s="466">
        <v>13201124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174</v>
      </c>
      <c r="F25" s="440"/>
      <c r="G25" s="440"/>
      <c r="H25" s="440"/>
      <c r="I25" s="440"/>
      <c r="J25" s="440"/>
      <c r="K25" s="441"/>
      <c r="L25" s="442">
        <v>1</v>
      </c>
      <c r="M25" s="443"/>
      <c r="N25" s="443"/>
      <c r="O25" s="443"/>
      <c r="P25" s="444"/>
      <c r="Q25" s="442">
        <v>5500</v>
      </c>
      <c r="R25" s="443"/>
      <c r="S25" s="443"/>
      <c r="T25" s="443"/>
      <c r="U25" s="443"/>
      <c r="V25" s="444"/>
      <c r="W25" s="508"/>
      <c r="X25" s="499"/>
      <c r="Y25" s="500"/>
      <c r="Z25" s="439" t="s">
        <v>175</v>
      </c>
      <c r="AA25" s="440"/>
      <c r="AB25" s="440"/>
      <c r="AC25" s="440"/>
      <c r="AD25" s="440"/>
      <c r="AE25" s="440"/>
      <c r="AF25" s="440"/>
      <c r="AG25" s="441"/>
      <c r="AH25" s="442">
        <v>77</v>
      </c>
      <c r="AI25" s="443"/>
      <c r="AJ25" s="443"/>
      <c r="AK25" s="443"/>
      <c r="AL25" s="444"/>
      <c r="AM25" s="442">
        <v>225148</v>
      </c>
      <c r="AN25" s="443"/>
      <c r="AO25" s="443"/>
      <c r="AP25" s="443"/>
      <c r="AQ25" s="443"/>
      <c r="AR25" s="444"/>
      <c r="AS25" s="442">
        <v>2924</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2103594</v>
      </c>
      <c r="BO25" s="462"/>
      <c r="BP25" s="462"/>
      <c r="BQ25" s="462"/>
      <c r="BR25" s="462"/>
      <c r="BS25" s="462"/>
      <c r="BT25" s="462"/>
      <c r="BU25" s="463"/>
      <c r="BV25" s="461">
        <v>1812238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177</v>
      </c>
      <c r="F26" s="440"/>
      <c r="G26" s="440"/>
      <c r="H26" s="440"/>
      <c r="I26" s="440"/>
      <c r="J26" s="440"/>
      <c r="K26" s="441"/>
      <c r="L26" s="442">
        <v>1</v>
      </c>
      <c r="M26" s="443"/>
      <c r="N26" s="443"/>
      <c r="O26" s="443"/>
      <c r="P26" s="444"/>
      <c r="Q26" s="442">
        <v>5250</v>
      </c>
      <c r="R26" s="443"/>
      <c r="S26" s="443"/>
      <c r="T26" s="443"/>
      <c r="U26" s="443"/>
      <c r="V26" s="444"/>
      <c r="W26" s="508"/>
      <c r="X26" s="499"/>
      <c r="Y26" s="500"/>
      <c r="Z26" s="439" t="s">
        <v>178</v>
      </c>
      <c r="AA26" s="521"/>
      <c r="AB26" s="521"/>
      <c r="AC26" s="521"/>
      <c r="AD26" s="521"/>
      <c r="AE26" s="521"/>
      <c r="AF26" s="521"/>
      <c r="AG26" s="522"/>
      <c r="AH26" s="442" t="s">
        <v>129</v>
      </c>
      <c r="AI26" s="443"/>
      <c r="AJ26" s="443"/>
      <c r="AK26" s="443"/>
      <c r="AL26" s="444"/>
      <c r="AM26" s="442" t="s">
        <v>129</v>
      </c>
      <c r="AN26" s="443"/>
      <c r="AO26" s="443"/>
      <c r="AP26" s="443"/>
      <c r="AQ26" s="443"/>
      <c r="AR26" s="444"/>
      <c r="AS26" s="442" t="s">
        <v>129</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180</v>
      </c>
      <c r="BO26" s="467"/>
      <c r="BP26" s="467"/>
      <c r="BQ26" s="467"/>
      <c r="BR26" s="467"/>
      <c r="BS26" s="467"/>
      <c r="BT26" s="467"/>
      <c r="BU26" s="468"/>
      <c r="BV26" s="466" t="s">
        <v>180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181</v>
      </c>
      <c r="F27" s="440"/>
      <c r="G27" s="440"/>
      <c r="H27" s="440"/>
      <c r="I27" s="440"/>
      <c r="J27" s="440"/>
      <c r="K27" s="441"/>
      <c r="L27" s="442">
        <v>1</v>
      </c>
      <c r="M27" s="443"/>
      <c r="N27" s="443"/>
      <c r="O27" s="443"/>
      <c r="P27" s="444"/>
      <c r="Q27" s="442">
        <v>3000</v>
      </c>
      <c r="R27" s="443"/>
      <c r="S27" s="443"/>
      <c r="T27" s="443"/>
      <c r="U27" s="443"/>
      <c r="V27" s="444"/>
      <c r="W27" s="508"/>
      <c r="X27" s="499"/>
      <c r="Y27" s="500"/>
      <c r="Z27" s="439" t="s">
        <v>182</v>
      </c>
      <c r="AA27" s="440"/>
      <c r="AB27" s="440"/>
      <c r="AC27" s="440"/>
      <c r="AD27" s="440"/>
      <c r="AE27" s="440"/>
      <c r="AF27" s="440"/>
      <c r="AG27" s="441"/>
      <c r="AH27" s="442">
        <v>7</v>
      </c>
      <c r="AI27" s="443"/>
      <c r="AJ27" s="443"/>
      <c r="AK27" s="443"/>
      <c r="AL27" s="444"/>
      <c r="AM27" s="442">
        <v>19749</v>
      </c>
      <c r="AN27" s="443"/>
      <c r="AO27" s="443"/>
      <c r="AP27" s="443"/>
      <c r="AQ27" s="443"/>
      <c r="AR27" s="444"/>
      <c r="AS27" s="442">
        <v>2821</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28189</v>
      </c>
      <c r="BO27" s="470"/>
      <c r="BP27" s="470"/>
      <c r="BQ27" s="470"/>
      <c r="BR27" s="470"/>
      <c r="BS27" s="470"/>
      <c r="BT27" s="470"/>
      <c r="BU27" s="471"/>
      <c r="BV27" s="469">
        <v>28186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184</v>
      </c>
      <c r="F28" s="440"/>
      <c r="G28" s="440"/>
      <c r="H28" s="440"/>
      <c r="I28" s="440"/>
      <c r="J28" s="440"/>
      <c r="K28" s="441"/>
      <c r="L28" s="442">
        <v>1</v>
      </c>
      <c r="M28" s="443"/>
      <c r="N28" s="443"/>
      <c r="O28" s="443"/>
      <c r="P28" s="444"/>
      <c r="Q28" s="442">
        <v>2500</v>
      </c>
      <c r="R28" s="443"/>
      <c r="S28" s="443"/>
      <c r="T28" s="443"/>
      <c r="U28" s="443"/>
      <c r="V28" s="444"/>
      <c r="W28" s="508"/>
      <c r="X28" s="499"/>
      <c r="Y28" s="500"/>
      <c r="Z28" s="439" t="s">
        <v>185</v>
      </c>
      <c r="AA28" s="440"/>
      <c r="AB28" s="440"/>
      <c r="AC28" s="440"/>
      <c r="AD28" s="440"/>
      <c r="AE28" s="440"/>
      <c r="AF28" s="440"/>
      <c r="AG28" s="441"/>
      <c r="AH28" s="442" t="s">
        <v>130</v>
      </c>
      <c r="AI28" s="443"/>
      <c r="AJ28" s="443"/>
      <c r="AK28" s="443"/>
      <c r="AL28" s="444"/>
      <c r="AM28" s="442" t="s">
        <v>186</v>
      </c>
      <c r="AN28" s="443"/>
      <c r="AO28" s="443"/>
      <c r="AP28" s="443"/>
      <c r="AQ28" s="443"/>
      <c r="AR28" s="444"/>
      <c r="AS28" s="442" t="s">
        <v>186</v>
      </c>
      <c r="AT28" s="443"/>
      <c r="AU28" s="443"/>
      <c r="AV28" s="443"/>
      <c r="AW28" s="443"/>
      <c r="AX28" s="445"/>
      <c r="AY28" s="449" t="s">
        <v>187</v>
      </c>
      <c r="AZ28" s="450"/>
      <c r="BA28" s="450"/>
      <c r="BB28" s="451"/>
      <c r="BC28" s="458" t="s">
        <v>47</v>
      </c>
      <c r="BD28" s="459"/>
      <c r="BE28" s="459"/>
      <c r="BF28" s="459"/>
      <c r="BG28" s="459"/>
      <c r="BH28" s="459"/>
      <c r="BI28" s="459"/>
      <c r="BJ28" s="459"/>
      <c r="BK28" s="459"/>
      <c r="BL28" s="459"/>
      <c r="BM28" s="460"/>
      <c r="BN28" s="461">
        <v>2068492</v>
      </c>
      <c r="BO28" s="462"/>
      <c r="BP28" s="462"/>
      <c r="BQ28" s="462"/>
      <c r="BR28" s="462"/>
      <c r="BS28" s="462"/>
      <c r="BT28" s="462"/>
      <c r="BU28" s="463"/>
      <c r="BV28" s="461">
        <v>2482234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188</v>
      </c>
      <c r="F29" s="440"/>
      <c r="G29" s="440"/>
      <c r="H29" s="440"/>
      <c r="I29" s="440"/>
      <c r="J29" s="440"/>
      <c r="K29" s="441"/>
      <c r="L29" s="442">
        <v>12</v>
      </c>
      <c r="M29" s="443"/>
      <c r="N29" s="443"/>
      <c r="O29" s="443"/>
      <c r="P29" s="444"/>
      <c r="Q29" s="442">
        <v>2300</v>
      </c>
      <c r="R29" s="443"/>
      <c r="S29" s="443"/>
      <c r="T29" s="443"/>
      <c r="U29" s="443"/>
      <c r="V29" s="444"/>
      <c r="W29" s="509"/>
      <c r="X29" s="510"/>
      <c r="Y29" s="511"/>
      <c r="Z29" s="439" t="s">
        <v>189</v>
      </c>
      <c r="AA29" s="440"/>
      <c r="AB29" s="440"/>
      <c r="AC29" s="440"/>
      <c r="AD29" s="440"/>
      <c r="AE29" s="440"/>
      <c r="AF29" s="440"/>
      <c r="AG29" s="441"/>
      <c r="AH29" s="442">
        <v>285</v>
      </c>
      <c r="AI29" s="443"/>
      <c r="AJ29" s="443"/>
      <c r="AK29" s="443"/>
      <c r="AL29" s="444"/>
      <c r="AM29" s="442">
        <v>849023</v>
      </c>
      <c r="AN29" s="443"/>
      <c r="AO29" s="443"/>
      <c r="AP29" s="443"/>
      <c r="AQ29" s="443"/>
      <c r="AR29" s="444"/>
      <c r="AS29" s="442">
        <v>2979</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252144</v>
      </c>
      <c r="BO29" s="467"/>
      <c r="BP29" s="467"/>
      <c r="BQ29" s="467"/>
      <c r="BR29" s="467"/>
      <c r="BS29" s="467"/>
      <c r="BT29" s="467"/>
      <c r="BU29" s="468"/>
      <c r="BV29" s="466">
        <v>201842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96.9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2481220</v>
      </c>
      <c r="BO30" s="470"/>
      <c r="BP30" s="470"/>
      <c r="BQ30" s="470"/>
      <c r="BR30" s="470"/>
      <c r="BS30" s="470"/>
      <c r="BT30" s="470"/>
      <c r="BU30" s="471"/>
      <c r="BV30" s="469">
        <v>2473316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198</v>
      </c>
      <c r="D33" s="429"/>
      <c r="E33" s="428" t="s">
        <v>199</v>
      </c>
      <c r="F33" s="428"/>
      <c r="G33" s="428"/>
      <c r="H33" s="428"/>
      <c r="I33" s="428"/>
      <c r="J33" s="428"/>
      <c r="K33" s="428"/>
      <c r="L33" s="428"/>
      <c r="M33" s="428"/>
      <c r="N33" s="428"/>
      <c r="O33" s="428"/>
      <c r="P33" s="428"/>
      <c r="Q33" s="428"/>
      <c r="R33" s="428"/>
      <c r="S33" s="428"/>
      <c r="T33" s="216"/>
      <c r="U33" s="429" t="s">
        <v>200</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199</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200</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国民健康保険事業特別会計事業勘定</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IF('各会計、関係団体の財政状況及び健全化判断比率'!B34="","",'各会計、関係団体の財政状況及び健全化判断比率'!B34)</f>
        <v>水道事業特別会計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IF('各会計、関係団体の財政状況及び健全化判断比率'!B35="","",'各会計、関係団体の財政状況及び健全化判断比率'!B35)</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和歌山県市町村総合事務組合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23</v>
      </c>
      <c r="CP34" s="425"/>
      <c r="CQ34" s="424" t="str">
        <f>IF('各会計、関係団体の財政状況及び健全化判断比率'!BS7="","",'各会計、関係団体の財政状況及び健全化判断比率'!BS7)</f>
        <v>白浜町土地開発公社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国民健康保険事業特別会計直営日置診療施設勘定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IF('各会計、関係団体の財政状況及び健全化判断比率'!B36="","",'各会計、関係団体の財政状況及び健全化判断比率'!B36)</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富田川治水組合</v>
      </c>
      <c r="BZ35" s="424"/>
      <c r="CA35" s="424"/>
      <c r="CB35" s="424"/>
      <c r="CC35" s="424"/>
      <c r="CD35" s="424"/>
      <c r="CE35" s="424"/>
      <c r="CF35" s="424"/>
      <c r="CG35" s="424"/>
      <c r="CH35" s="424"/>
      <c r="CI35" s="424"/>
      <c r="CJ35" s="424"/>
      <c r="CK35" s="424"/>
      <c r="CL35" s="424"/>
      <c r="CM35" s="424"/>
      <c r="CN35" s="214"/>
      <c r="CO35" s="425">
        <f t="shared" ref="CO35:CO43" si="3">IF(CQ35="","",CO34+1)</f>
        <v>24</v>
      </c>
      <c r="CP35" s="425"/>
      <c r="CQ35" s="424" t="str">
        <f>IF('各会計、関係団体の財政状況及び健全化判断比率'!BS8="","",'各会計、関係団体の財政状況及び健全化判断比率'!BS8)</f>
        <v>白浜医療福祉財団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国民健康保険事業特別会計直営三舞診療施設勘定</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IF('各会計、関係団体の財政状況及び健全化判断比率'!B37="","",'各会計、関係団体の財政状況及び健全化判断比率'!B37)</f>
        <v>簡易水道事業特別会計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大辺路衛生施設組合</v>
      </c>
      <c r="BZ36" s="424"/>
      <c r="CA36" s="424"/>
      <c r="CB36" s="424"/>
      <c r="CC36" s="424"/>
      <c r="CD36" s="424"/>
      <c r="CE36" s="424"/>
      <c r="CF36" s="424"/>
      <c r="CG36" s="424"/>
      <c r="CH36" s="424"/>
      <c r="CI36" s="424"/>
      <c r="CJ36" s="424"/>
      <c r="CK36" s="424"/>
      <c r="CL36" s="424"/>
      <c r="CM36" s="424"/>
      <c r="CN36" s="214"/>
      <c r="CO36" s="425">
        <f t="shared" si="3"/>
        <v>25</v>
      </c>
      <c r="CP36" s="425"/>
      <c r="CQ36" s="424" t="str">
        <f>IF('各会計、関係団体の財政状況及び健全化判断比率'!BS9="","",'各会計、関係団体の財政状況及び健全化判断比率'!BS9)</f>
        <v>南白浜温泉</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国民健康保険事業特別会計直営川添診療施設勘定</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紀南地方児童福祉施設組合</v>
      </c>
      <c r="BZ37" s="424"/>
      <c r="CA37" s="424"/>
      <c r="CB37" s="424"/>
      <c r="CC37" s="424"/>
      <c r="CD37" s="424"/>
      <c r="CE37" s="424"/>
      <c r="CF37" s="424"/>
      <c r="CG37" s="424"/>
      <c r="CH37" s="424"/>
      <c r="CI37" s="424"/>
      <c r="CJ37" s="424"/>
      <c r="CK37" s="424"/>
      <c r="CL37" s="424"/>
      <c r="CM37" s="424"/>
      <c r="CN37" s="214"/>
      <c r="CO37" s="425">
        <f t="shared" si="3"/>
        <v>26</v>
      </c>
      <c r="CP37" s="425"/>
      <c r="CQ37" s="424" t="str">
        <f>IF('各会計、関係団体の財政状況及び健全化判断比率'!BS10="","",'各会計、関係団体の財政状況及び健全化判断比率'!BS10)</f>
        <v>南紀白浜コミュニティ放送</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7</v>
      </c>
      <c r="V38" s="425"/>
      <c r="W38" s="424" t="str">
        <f>IF('各会計、関係団体の財政状況及び健全化判断比率'!B32="","",'各会計、関係団体の財政状況及び健全化判断比率'!B32)</f>
        <v>介護保険特別会計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田辺周辺市町村圏組合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f t="shared" si="4"/>
        <v>8</v>
      </c>
      <c r="V39" s="425"/>
      <c r="W39" s="424" t="str">
        <f>IF('各会計、関係団体の財政状況及び健全化判断比率'!B33="","",'各会計、関係団体の財政状況及び健全化判断比率'!B33)</f>
        <v>後期高齢者医療特別会計</v>
      </c>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富田川衛生施設組合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和歌山地方税回収機構</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住宅新築資金等貸付金回収管理組合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21</v>
      </c>
      <c r="BX42" s="425"/>
      <c r="BY42" s="424" t="str">
        <f>IF('各会計、関係団体の財政状況及び健全化判断比率'!B76="","",'各会計、関係団体の財政状況及び健全化判断比率'!B76)</f>
        <v>紀南環境広域施設組合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22</v>
      </c>
      <c r="BX43" s="425"/>
      <c r="BY43" s="424" t="str">
        <f>IF('各会計、関係団体の財政状況及び健全化判断比率'!B77="","",'各会計、関係団体の財政状況及び健全化判断比率'!B77)</f>
        <v>紀南地方老人福祉施設組合（普通会計）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txBOOmzCNOWlswiUjC76Idu1euntcpNX5xvwMAJRuwbkZ8NArbGhrVCHFfH6BGFAU+63uGZlG4/gk5KO4qoRzQ==" saltValue="/O3+BfJmwidbuNdM3B3T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48" t="s">
        <v>570</v>
      </c>
      <c r="D34" s="1248"/>
      <c r="E34" s="1249"/>
      <c r="F34" s="32">
        <v>26.94</v>
      </c>
      <c r="G34" s="33">
        <v>28.14</v>
      </c>
      <c r="H34" s="33">
        <v>28.83</v>
      </c>
      <c r="I34" s="33">
        <v>29.52</v>
      </c>
      <c r="J34" s="34">
        <v>32.229999999999997</v>
      </c>
      <c r="K34" s="22"/>
      <c r="L34" s="22"/>
      <c r="M34" s="22"/>
      <c r="N34" s="22"/>
      <c r="O34" s="22"/>
      <c r="P34" s="22"/>
    </row>
    <row r="35" spans="1:16" ht="39" customHeight="1" x14ac:dyDescent="0.2">
      <c r="A35" s="22"/>
      <c r="B35" s="35"/>
      <c r="C35" s="1242" t="s">
        <v>571</v>
      </c>
      <c r="D35" s="1243"/>
      <c r="E35" s="1244"/>
      <c r="F35" s="36">
        <v>1.1499999999999999</v>
      </c>
      <c r="G35" s="37">
        <v>1.35</v>
      </c>
      <c r="H35" s="37">
        <v>0.87</v>
      </c>
      <c r="I35" s="37">
        <v>1.36</v>
      </c>
      <c r="J35" s="38">
        <v>2.19</v>
      </c>
      <c r="K35" s="22"/>
      <c r="L35" s="22"/>
      <c r="M35" s="22"/>
      <c r="N35" s="22"/>
      <c r="O35" s="22"/>
      <c r="P35" s="22"/>
    </row>
    <row r="36" spans="1:16" ht="39" customHeight="1" x14ac:dyDescent="0.2">
      <c r="A36" s="22"/>
      <c r="B36" s="35"/>
      <c r="C36" s="1242" t="s">
        <v>572</v>
      </c>
      <c r="D36" s="1243"/>
      <c r="E36" s="1244"/>
      <c r="F36" s="36">
        <v>1.02</v>
      </c>
      <c r="G36" s="37">
        <v>2.0099999999999998</v>
      </c>
      <c r="H36" s="37">
        <v>2.08</v>
      </c>
      <c r="I36" s="37">
        <v>1.25</v>
      </c>
      <c r="J36" s="38">
        <v>0.69</v>
      </c>
      <c r="K36" s="22"/>
      <c r="L36" s="22"/>
      <c r="M36" s="22"/>
      <c r="N36" s="22"/>
      <c r="O36" s="22"/>
      <c r="P36" s="22"/>
    </row>
    <row r="37" spans="1:16" ht="39" customHeight="1" x14ac:dyDescent="0.2">
      <c r="A37" s="22"/>
      <c r="B37" s="35"/>
      <c r="C37" s="1242" t="s">
        <v>573</v>
      </c>
      <c r="D37" s="1243"/>
      <c r="E37" s="1244"/>
      <c r="F37" s="36">
        <v>4.5999999999999996</v>
      </c>
      <c r="G37" s="37">
        <v>0.1</v>
      </c>
      <c r="H37" s="37">
        <v>1.1000000000000001</v>
      </c>
      <c r="I37" s="37">
        <v>0.26</v>
      </c>
      <c r="J37" s="38">
        <v>0.22</v>
      </c>
      <c r="K37" s="22"/>
      <c r="L37" s="22"/>
      <c r="M37" s="22"/>
      <c r="N37" s="22"/>
      <c r="O37" s="22"/>
      <c r="P37" s="22"/>
    </row>
    <row r="38" spans="1:16" ht="39" customHeight="1" x14ac:dyDescent="0.2">
      <c r="A38" s="22"/>
      <c r="B38" s="35"/>
      <c r="C38" s="1242" t="s">
        <v>574</v>
      </c>
      <c r="D38" s="1243"/>
      <c r="E38" s="1244"/>
      <c r="F38" s="36">
        <v>0.44</v>
      </c>
      <c r="G38" s="37">
        <v>0.45</v>
      </c>
      <c r="H38" s="37">
        <v>0.28999999999999998</v>
      </c>
      <c r="I38" s="37">
        <v>0.12</v>
      </c>
      <c r="J38" s="38">
        <v>0.12</v>
      </c>
      <c r="K38" s="22"/>
      <c r="L38" s="22"/>
      <c r="M38" s="22"/>
      <c r="N38" s="22"/>
      <c r="O38" s="22"/>
      <c r="P38" s="22"/>
    </row>
    <row r="39" spans="1:16" ht="39" customHeight="1" x14ac:dyDescent="0.2">
      <c r="A39" s="22"/>
      <c r="B39" s="35"/>
      <c r="C39" s="1242" t="s">
        <v>575</v>
      </c>
      <c r="D39" s="1243"/>
      <c r="E39" s="1244"/>
      <c r="F39" s="36">
        <v>0</v>
      </c>
      <c r="G39" s="37">
        <v>0.01</v>
      </c>
      <c r="H39" s="37">
        <v>0</v>
      </c>
      <c r="I39" s="37">
        <v>0</v>
      </c>
      <c r="J39" s="38">
        <v>0</v>
      </c>
      <c r="K39" s="22"/>
      <c r="L39" s="22"/>
      <c r="M39" s="22"/>
      <c r="N39" s="22"/>
      <c r="O39" s="22"/>
      <c r="P39" s="22"/>
    </row>
    <row r="40" spans="1:16" ht="39" customHeight="1" x14ac:dyDescent="0.2">
      <c r="A40" s="22"/>
      <c r="B40" s="35"/>
      <c r="C40" s="1242" t="s">
        <v>576</v>
      </c>
      <c r="D40" s="1243"/>
      <c r="E40" s="1244"/>
      <c r="F40" s="36">
        <v>0</v>
      </c>
      <c r="G40" s="37">
        <v>0</v>
      </c>
      <c r="H40" s="37">
        <v>0</v>
      </c>
      <c r="I40" s="37">
        <v>0</v>
      </c>
      <c r="J40" s="38">
        <v>0</v>
      </c>
      <c r="K40" s="22"/>
      <c r="L40" s="22"/>
      <c r="M40" s="22"/>
      <c r="N40" s="22"/>
      <c r="O40" s="22"/>
      <c r="P40" s="22"/>
    </row>
    <row r="41" spans="1:16" ht="39" customHeight="1" x14ac:dyDescent="0.2">
      <c r="A41" s="22"/>
      <c r="B41" s="35"/>
      <c r="C41" s="1242" t="s">
        <v>577</v>
      </c>
      <c r="D41" s="1243"/>
      <c r="E41" s="1244"/>
      <c r="F41" s="36">
        <v>0</v>
      </c>
      <c r="G41" s="37">
        <v>0</v>
      </c>
      <c r="H41" s="37">
        <v>0</v>
      </c>
      <c r="I41" s="37">
        <v>0</v>
      </c>
      <c r="J41" s="38">
        <v>0</v>
      </c>
      <c r="K41" s="22"/>
      <c r="L41" s="22"/>
      <c r="M41" s="22"/>
      <c r="N41" s="22"/>
      <c r="O41" s="22"/>
      <c r="P41" s="22"/>
    </row>
    <row r="42" spans="1:16" ht="39" customHeight="1" x14ac:dyDescent="0.2">
      <c r="A42" s="22"/>
      <c r="B42" s="39"/>
      <c r="C42" s="1242" t="s">
        <v>578</v>
      </c>
      <c r="D42" s="1243"/>
      <c r="E42" s="1244"/>
      <c r="F42" s="36" t="s">
        <v>520</v>
      </c>
      <c r="G42" s="37" t="s">
        <v>520</v>
      </c>
      <c r="H42" s="37" t="s">
        <v>520</v>
      </c>
      <c r="I42" s="37" t="s">
        <v>520</v>
      </c>
      <c r="J42" s="38" t="s">
        <v>520</v>
      </c>
      <c r="K42" s="22"/>
      <c r="L42" s="22"/>
      <c r="M42" s="22"/>
      <c r="N42" s="22"/>
      <c r="O42" s="22"/>
      <c r="P42" s="22"/>
    </row>
    <row r="43" spans="1:16" ht="39" customHeight="1" thickBot="1" x14ac:dyDescent="0.25">
      <c r="A43" s="22"/>
      <c r="B43" s="40"/>
      <c r="C43" s="1245" t="s">
        <v>579</v>
      </c>
      <c r="D43" s="1246"/>
      <c r="E43" s="1247"/>
      <c r="F43" s="41">
        <v>0.52</v>
      </c>
      <c r="G43" s="42">
        <v>0.67</v>
      </c>
      <c r="H43" s="42">
        <v>0.8</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jAadQLhS+jb5q6dtZOMdb+/8Qm6L7V/tgCGwb6SInAlsMp0MN1ZrPEqVGAZTCzSPeni3CZRidGSeaFtPYVyIw==" saltValue="1bTlDK2/pocs5iWFbzIP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1364</v>
      </c>
      <c r="L45" s="60">
        <v>1275</v>
      </c>
      <c r="M45" s="60">
        <v>1370</v>
      </c>
      <c r="N45" s="60">
        <v>1471</v>
      </c>
      <c r="O45" s="61">
        <v>1520</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2">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2">
      <c r="A48" s="48"/>
      <c r="B48" s="1270"/>
      <c r="C48" s="1271"/>
      <c r="D48" s="62"/>
      <c r="E48" s="1252" t="s">
        <v>15</v>
      </c>
      <c r="F48" s="1252"/>
      <c r="G48" s="1252"/>
      <c r="H48" s="1252"/>
      <c r="I48" s="1252"/>
      <c r="J48" s="1253"/>
      <c r="K48" s="63">
        <v>269</v>
      </c>
      <c r="L48" s="64">
        <v>289</v>
      </c>
      <c r="M48" s="64">
        <v>304</v>
      </c>
      <c r="N48" s="64">
        <v>294</v>
      </c>
      <c r="O48" s="65">
        <v>271</v>
      </c>
      <c r="P48" s="48"/>
      <c r="Q48" s="48"/>
      <c r="R48" s="48"/>
      <c r="S48" s="48"/>
      <c r="T48" s="48"/>
      <c r="U48" s="48"/>
    </row>
    <row r="49" spans="1:21" ht="30.75" customHeight="1" x14ac:dyDescent="0.2">
      <c r="A49" s="48"/>
      <c r="B49" s="1270"/>
      <c r="C49" s="1271"/>
      <c r="D49" s="62"/>
      <c r="E49" s="1252" t="s">
        <v>16</v>
      </c>
      <c r="F49" s="1252"/>
      <c r="G49" s="1252"/>
      <c r="H49" s="1252"/>
      <c r="I49" s="1252"/>
      <c r="J49" s="1253"/>
      <c r="K49" s="63">
        <v>120</v>
      </c>
      <c r="L49" s="64">
        <v>124</v>
      </c>
      <c r="M49" s="64">
        <v>119</v>
      </c>
      <c r="N49" s="64">
        <v>124</v>
      </c>
      <c r="O49" s="65">
        <v>132</v>
      </c>
      <c r="P49" s="48"/>
      <c r="Q49" s="48"/>
      <c r="R49" s="48"/>
      <c r="S49" s="48"/>
      <c r="T49" s="48"/>
      <c r="U49" s="48"/>
    </row>
    <row r="50" spans="1:21" ht="30.75" customHeight="1" x14ac:dyDescent="0.2">
      <c r="A50" s="48"/>
      <c r="B50" s="1270"/>
      <c r="C50" s="1271"/>
      <c r="D50" s="62"/>
      <c r="E50" s="1252" t="s">
        <v>17</v>
      </c>
      <c r="F50" s="1252"/>
      <c r="G50" s="1252"/>
      <c r="H50" s="1252"/>
      <c r="I50" s="1252"/>
      <c r="J50" s="1253"/>
      <c r="K50" s="63" t="s">
        <v>520</v>
      </c>
      <c r="L50" s="64" t="s">
        <v>520</v>
      </c>
      <c r="M50" s="64" t="s">
        <v>520</v>
      </c>
      <c r="N50" s="64" t="s">
        <v>520</v>
      </c>
      <c r="O50" s="65" t="s">
        <v>520</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520</v>
      </c>
      <c r="L51" s="64" t="s">
        <v>520</v>
      </c>
      <c r="M51" s="64" t="s">
        <v>520</v>
      </c>
      <c r="N51" s="64" t="s">
        <v>520</v>
      </c>
      <c r="O51" s="65" t="s">
        <v>520</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1348</v>
      </c>
      <c r="L52" s="64">
        <v>1291</v>
      </c>
      <c r="M52" s="64">
        <v>1343</v>
      </c>
      <c r="N52" s="64">
        <v>1379</v>
      </c>
      <c r="O52" s="65">
        <v>1379</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405</v>
      </c>
      <c r="L53" s="69">
        <v>397</v>
      </c>
      <c r="M53" s="69">
        <v>450</v>
      </c>
      <c r="N53" s="69">
        <v>510</v>
      </c>
      <c r="O53" s="70">
        <v>544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kicWWTFEH5I5ehuIrY7y+7ErUOPiOcSSVQcEjeT+S7OMQzPELRbVVopkr1UKJOW/uIcRauS7qSU003QK4lifQ==" saltValue="fgKHx6OP8751eut0ZIgt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88" t="s">
        <v>30</v>
      </c>
      <c r="C41" s="1289"/>
      <c r="D41" s="102"/>
      <c r="E41" s="1290" t="s">
        <v>31</v>
      </c>
      <c r="F41" s="1290"/>
      <c r="G41" s="1290"/>
      <c r="H41" s="1291"/>
      <c r="I41" s="103">
        <v>15743</v>
      </c>
      <c r="J41" s="104">
        <v>16247</v>
      </c>
      <c r="K41" s="104">
        <v>16045</v>
      </c>
      <c r="L41" s="104">
        <v>15656</v>
      </c>
      <c r="M41" s="105">
        <v>15651</v>
      </c>
    </row>
    <row r="42" spans="2:13" ht="27.75" customHeight="1" x14ac:dyDescent="0.2">
      <c r="B42" s="1278"/>
      <c r="C42" s="1279"/>
      <c r="D42" s="106"/>
      <c r="E42" s="1282" t="s">
        <v>32</v>
      </c>
      <c r="F42" s="1282"/>
      <c r="G42" s="1282"/>
      <c r="H42" s="1283"/>
      <c r="I42" s="107">
        <v>705</v>
      </c>
      <c r="J42" s="108">
        <v>644</v>
      </c>
      <c r="K42" s="108">
        <v>584</v>
      </c>
      <c r="L42" s="108">
        <v>625</v>
      </c>
      <c r="M42" s="109">
        <v>1095</v>
      </c>
    </row>
    <row r="43" spans="2:13" ht="27.75" customHeight="1" x14ac:dyDescent="0.2">
      <c r="B43" s="1278"/>
      <c r="C43" s="1279"/>
      <c r="D43" s="106"/>
      <c r="E43" s="1282" t="s">
        <v>33</v>
      </c>
      <c r="F43" s="1282"/>
      <c r="G43" s="1282"/>
      <c r="H43" s="1283"/>
      <c r="I43" s="107">
        <v>2024</v>
      </c>
      <c r="J43" s="108">
        <v>1916</v>
      </c>
      <c r="K43" s="108">
        <v>1878</v>
      </c>
      <c r="L43" s="108">
        <v>1886</v>
      </c>
      <c r="M43" s="109">
        <v>1803</v>
      </c>
    </row>
    <row r="44" spans="2:13" ht="27.75" customHeight="1" x14ac:dyDescent="0.2">
      <c r="B44" s="1278"/>
      <c r="C44" s="1279"/>
      <c r="D44" s="106"/>
      <c r="E44" s="1282" t="s">
        <v>34</v>
      </c>
      <c r="F44" s="1282"/>
      <c r="G44" s="1282"/>
      <c r="H44" s="1283"/>
      <c r="I44" s="107">
        <v>1204</v>
      </c>
      <c r="J44" s="108">
        <v>1143</v>
      </c>
      <c r="K44" s="108">
        <v>1059</v>
      </c>
      <c r="L44" s="108">
        <v>951</v>
      </c>
      <c r="M44" s="109">
        <v>830</v>
      </c>
    </row>
    <row r="45" spans="2:13" ht="27.75" customHeight="1" x14ac:dyDescent="0.2">
      <c r="B45" s="1278"/>
      <c r="C45" s="1279"/>
      <c r="D45" s="106"/>
      <c r="E45" s="1282" t="s">
        <v>35</v>
      </c>
      <c r="F45" s="1282"/>
      <c r="G45" s="1282"/>
      <c r="H45" s="1283"/>
      <c r="I45" s="107">
        <v>2263</v>
      </c>
      <c r="J45" s="108">
        <v>2135</v>
      </c>
      <c r="K45" s="108">
        <v>2008</v>
      </c>
      <c r="L45" s="108">
        <v>1927</v>
      </c>
      <c r="M45" s="109">
        <v>1669</v>
      </c>
    </row>
    <row r="46" spans="2:13" ht="27.75" customHeight="1" x14ac:dyDescent="0.2">
      <c r="B46" s="1278"/>
      <c r="C46" s="1279"/>
      <c r="D46" s="110"/>
      <c r="E46" s="1282" t="s">
        <v>36</v>
      </c>
      <c r="F46" s="1282"/>
      <c r="G46" s="1282"/>
      <c r="H46" s="1283"/>
      <c r="I46" s="107">
        <v>40</v>
      </c>
      <c r="J46" s="108">
        <v>33</v>
      </c>
      <c r="K46" s="108">
        <v>27</v>
      </c>
      <c r="L46" s="108">
        <v>17</v>
      </c>
      <c r="M46" s="109">
        <v>13</v>
      </c>
    </row>
    <row r="47" spans="2:13" ht="27.75" customHeight="1" x14ac:dyDescent="0.2">
      <c r="B47" s="1278"/>
      <c r="C47" s="1279"/>
      <c r="D47" s="111"/>
      <c r="E47" s="1292" t="s">
        <v>37</v>
      </c>
      <c r="F47" s="1293"/>
      <c r="G47" s="1293"/>
      <c r="H47" s="1294"/>
      <c r="I47" s="107" t="s">
        <v>520</v>
      </c>
      <c r="J47" s="108" t="s">
        <v>520</v>
      </c>
      <c r="K47" s="108" t="s">
        <v>520</v>
      </c>
      <c r="L47" s="108" t="s">
        <v>520</v>
      </c>
      <c r="M47" s="109" t="s">
        <v>520</v>
      </c>
    </row>
    <row r="48" spans="2:13" ht="27.75" customHeight="1" x14ac:dyDescent="0.2">
      <c r="B48" s="1278"/>
      <c r="C48" s="1279"/>
      <c r="D48" s="106"/>
      <c r="E48" s="1282" t="s">
        <v>38</v>
      </c>
      <c r="F48" s="1282"/>
      <c r="G48" s="1282"/>
      <c r="H48" s="1283"/>
      <c r="I48" s="107" t="s">
        <v>520</v>
      </c>
      <c r="J48" s="108" t="s">
        <v>520</v>
      </c>
      <c r="K48" s="108" t="s">
        <v>520</v>
      </c>
      <c r="L48" s="108" t="s">
        <v>520</v>
      </c>
      <c r="M48" s="109" t="s">
        <v>520</v>
      </c>
    </row>
    <row r="49" spans="2:13" ht="27.75" customHeight="1" x14ac:dyDescent="0.2">
      <c r="B49" s="1280"/>
      <c r="C49" s="1281"/>
      <c r="D49" s="106"/>
      <c r="E49" s="1282" t="s">
        <v>39</v>
      </c>
      <c r="F49" s="1282"/>
      <c r="G49" s="1282"/>
      <c r="H49" s="1283"/>
      <c r="I49" s="107" t="s">
        <v>520</v>
      </c>
      <c r="J49" s="108" t="s">
        <v>520</v>
      </c>
      <c r="K49" s="108" t="s">
        <v>520</v>
      </c>
      <c r="L49" s="108" t="s">
        <v>520</v>
      </c>
      <c r="M49" s="109" t="s">
        <v>520</v>
      </c>
    </row>
    <row r="50" spans="2:13" ht="27.75" customHeight="1" x14ac:dyDescent="0.2">
      <c r="B50" s="1276" t="s">
        <v>40</v>
      </c>
      <c r="C50" s="1277"/>
      <c r="D50" s="112"/>
      <c r="E50" s="1282" t="s">
        <v>41</v>
      </c>
      <c r="F50" s="1282"/>
      <c r="G50" s="1282"/>
      <c r="H50" s="1283"/>
      <c r="I50" s="107">
        <v>3526</v>
      </c>
      <c r="J50" s="108">
        <v>3969</v>
      </c>
      <c r="K50" s="108">
        <v>4325</v>
      </c>
      <c r="L50" s="108">
        <v>4445</v>
      </c>
      <c r="M50" s="109">
        <v>4248</v>
      </c>
    </row>
    <row r="51" spans="2:13" ht="27.75" customHeight="1" x14ac:dyDescent="0.2">
      <c r="B51" s="1278"/>
      <c r="C51" s="1279"/>
      <c r="D51" s="106"/>
      <c r="E51" s="1282" t="s">
        <v>42</v>
      </c>
      <c r="F51" s="1282"/>
      <c r="G51" s="1282"/>
      <c r="H51" s="1283"/>
      <c r="I51" s="107">
        <v>1043</v>
      </c>
      <c r="J51" s="108">
        <v>975</v>
      </c>
      <c r="K51" s="108">
        <v>926</v>
      </c>
      <c r="L51" s="108">
        <v>856</v>
      </c>
      <c r="M51" s="109">
        <v>807</v>
      </c>
    </row>
    <row r="52" spans="2:13" ht="27.75" customHeight="1" x14ac:dyDescent="0.2">
      <c r="B52" s="1280"/>
      <c r="C52" s="1281"/>
      <c r="D52" s="106"/>
      <c r="E52" s="1282" t="s">
        <v>43</v>
      </c>
      <c r="F52" s="1282"/>
      <c r="G52" s="1282"/>
      <c r="H52" s="1283"/>
      <c r="I52" s="107">
        <v>13332</v>
      </c>
      <c r="J52" s="108">
        <v>13531</v>
      </c>
      <c r="K52" s="108">
        <v>13066</v>
      </c>
      <c r="L52" s="108">
        <v>12834</v>
      </c>
      <c r="M52" s="109">
        <v>14183</v>
      </c>
    </row>
    <row r="53" spans="2:13" ht="27.75" customHeight="1" thickBot="1" x14ac:dyDescent="0.25">
      <c r="B53" s="1284" t="s">
        <v>21</v>
      </c>
      <c r="C53" s="1285"/>
      <c r="D53" s="113"/>
      <c r="E53" s="1286" t="s">
        <v>44</v>
      </c>
      <c r="F53" s="1286"/>
      <c r="G53" s="1286"/>
      <c r="H53" s="1287"/>
      <c r="I53" s="114">
        <v>4077</v>
      </c>
      <c r="J53" s="115">
        <v>3644</v>
      </c>
      <c r="K53" s="115">
        <v>3283</v>
      </c>
      <c r="L53" s="115">
        <v>2926</v>
      </c>
      <c r="M53" s="116">
        <v>1823</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874GRMUpnOgg5JLruuQUqP1gu85WWIXMz65oSghCBYT+hVCig66O+3ILjAeMm0aFVnll4Br7+XBhJtIAUH/4QA==" saltValue="uM+nST3ooN0ZqOCsb5EL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564</v>
      </c>
      <c r="G54" s="125" t="s">
        <v>565</v>
      </c>
      <c r="H54" s="126" t="s">
        <v>566</v>
      </c>
    </row>
    <row r="55" spans="2:8" ht="52.5" customHeight="1" x14ac:dyDescent="0.2">
      <c r="B55" s="127"/>
      <c r="C55" s="1303" t="s">
        <v>47</v>
      </c>
      <c r="D55" s="1303"/>
      <c r="E55" s="1304"/>
      <c r="F55" s="128">
        <v>2549</v>
      </c>
      <c r="G55" s="128">
        <v>2482</v>
      </c>
      <c r="H55" s="129">
        <v>2068</v>
      </c>
    </row>
    <row r="56" spans="2:8" ht="52.5" customHeight="1" x14ac:dyDescent="0.2">
      <c r="B56" s="130"/>
      <c r="C56" s="1305" t="s">
        <v>48</v>
      </c>
      <c r="D56" s="1305"/>
      <c r="E56" s="1306"/>
      <c r="F56" s="131">
        <v>102</v>
      </c>
      <c r="G56" s="131">
        <v>202</v>
      </c>
      <c r="H56" s="132">
        <v>252</v>
      </c>
    </row>
    <row r="57" spans="2:8" ht="53.25" customHeight="1" x14ac:dyDescent="0.2">
      <c r="B57" s="130"/>
      <c r="C57" s="1307" t="s">
        <v>49</v>
      </c>
      <c r="D57" s="1307"/>
      <c r="E57" s="1308"/>
      <c r="F57" s="133">
        <v>2430</v>
      </c>
      <c r="G57" s="133">
        <v>2473</v>
      </c>
      <c r="H57" s="134">
        <v>2481</v>
      </c>
    </row>
    <row r="58" spans="2:8" ht="45.75" customHeight="1" x14ac:dyDescent="0.2">
      <c r="B58" s="135"/>
      <c r="C58" s="1295" t="s">
        <v>615</v>
      </c>
      <c r="D58" s="1296"/>
      <c r="E58" s="1297"/>
      <c r="F58" s="136">
        <v>1172</v>
      </c>
      <c r="G58" s="136">
        <v>1175</v>
      </c>
      <c r="H58" s="137">
        <v>1062</v>
      </c>
    </row>
    <row r="59" spans="2:8" ht="45.75" customHeight="1" x14ac:dyDescent="0.2">
      <c r="B59" s="135"/>
      <c r="C59" s="1295" t="s">
        <v>616</v>
      </c>
      <c r="D59" s="1296"/>
      <c r="E59" s="1297"/>
      <c r="F59" s="136">
        <v>334</v>
      </c>
      <c r="G59" s="136">
        <v>421</v>
      </c>
      <c r="H59" s="137">
        <v>522</v>
      </c>
    </row>
    <row r="60" spans="2:8" ht="45.75" customHeight="1" x14ac:dyDescent="0.2">
      <c r="B60" s="135"/>
      <c r="C60" s="1295" t="s">
        <v>617</v>
      </c>
      <c r="D60" s="1296"/>
      <c r="E60" s="1297"/>
      <c r="F60" s="136">
        <v>225</v>
      </c>
      <c r="G60" s="136">
        <v>258</v>
      </c>
      <c r="H60" s="137">
        <v>291</v>
      </c>
    </row>
    <row r="61" spans="2:8" ht="45.75" customHeight="1" x14ac:dyDescent="0.2">
      <c r="B61" s="135"/>
      <c r="C61" s="1295" t="s">
        <v>618</v>
      </c>
      <c r="D61" s="1296"/>
      <c r="E61" s="1297"/>
      <c r="F61" s="136">
        <v>127</v>
      </c>
      <c r="G61" s="136">
        <v>127</v>
      </c>
      <c r="H61" s="137">
        <v>127</v>
      </c>
    </row>
    <row r="62" spans="2:8" ht="45.75" customHeight="1" thickBot="1" x14ac:dyDescent="0.25">
      <c r="B62" s="138"/>
      <c r="C62" s="1298" t="s">
        <v>619</v>
      </c>
      <c r="D62" s="1299"/>
      <c r="E62" s="1300"/>
      <c r="F62" s="139">
        <v>106</v>
      </c>
      <c r="G62" s="139">
        <v>106</v>
      </c>
      <c r="H62" s="140">
        <v>106</v>
      </c>
    </row>
    <row r="63" spans="2:8" ht="52.5" customHeight="1" thickBot="1" x14ac:dyDescent="0.25">
      <c r="B63" s="141"/>
      <c r="C63" s="1301" t="s">
        <v>50</v>
      </c>
      <c r="D63" s="1301"/>
      <c r="E63" s="1302"/>
      <c r="F63" s="142">
        <v>5080</v>
      </c>
      <c r="G63" s="142">
        <v>5157</v>
      </c>
      <c r="H63" s="143">
        <v>4802</v>
      </c>
    </row>
    <row r="64" spans="2:8" ht="15" customHeight="1" x14ac:dyDescent="0.2"/>
  </sheetData>
  <sheetProtection algorithmName="SHA-512" hashValue="tvPeuoCMx/wFsOcIhB/xyFu0//ySPC70P9JhuHVKAaPjJe0+o2F2tBr+DCVIFjUCWHolM02IL3I4nHJPZK4oTQ==" saltValue="RNFsueERfRhjEHH48mtG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49" zoomScaleNormal="100" zoomScaleSheetLayoutView="55" workbookViewId="0">
      <selection activeCell="BL63" sqref="BL63"/>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621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622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1" t="s">
        <v>623</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2" x14ac:dyDescent="0.2">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2" x14ac:dyDescent="0.2">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2" x14ac:dyDescent="0.2">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2" x14ac:dyDescent="0.2">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624</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562</v>
      </c>
      <c r="BQ50" s="1314"/>
      <c r="BR50" s="1314"/>
      <c r="BS50" s="1314"/>
      <c r="BT50" s="1314"/>
      <c r="BU50" s="1314"/>
      <c r="BV50" s="1314"/>
      <c r="BW50" s="1314"/>
      <c r="BX50" s="1314" t="s">
        <v>563</v>
      </c>
      <c r="BY50" s="1314"/>
      <c r="BZ50" s="1314"/>
      <c r="CA50" s="1314"/>
      <c r="CB50" s="1314"/>
      <c r="CC50" s="1314"/>
      <c r="CD50" s="1314"/>
      <c r="CE50" s="1314"/>
      <c r="CF50" s="1314" t="s">
        <v>564</v>
      </c>
      <c r="CG50" s="1314"/>
      <c r="CH50" s="1314"/>
      <c r="CI50" s="1314"/>
      <c r="CJ50" s="1314"/>
      <c r="CK50" s="1314"/>
      <c r="CL50" s="1314"/>
      <c r="CM50" s="1314"/>
      <c r="CN50" s="1314" t="s">
        <v>565</v>
      </c>
      <c r="CO50" s="1314"/>
      <c r="CP50" s="1314"/>
      <c r="CQ50" s="1314"/>
      <c r="CR50" s="1314"/>
      <c r="CS50" s="1314"/>
      <c r="CT50" s="1314"/>
      <c r="CU50" s="1314"/>
      <c r="CV50" s="1314" t="s">
        <v>566</v>
      </c>
      <c r="CW50" s="1314"/>
      <c r="CX50" s="1314"/>
      <c r="CY50" s="1314"/>
      <c r="CZ50" s="1314"/>
      <c r="DA50" s="1314"/>
      <c r="DB50" s="1314"/>
      <c r="DC50" s="1314"/>
    </row>
    <row r="51" spans="1:109" ht="13.5" customHeight="1" x14ac:dyDescent="0.2">
      <c r="B51" s="395"/>
      <c r="G51" s="1317"/>
      <c r="H51" s="1317"/>
      <c r="I51" s="1330"/>
      <c r="J51" s="1330"/>
      <c r="K51" s="1316"/>
      <c r="L51" s="1316"/>
      <c r="M51" s="1316"/>
      <c r="N51" s="1316"/>
      <c r="AM51" s="404"/>
      <c r="AN51" s="1312" t="s">
        <v>625</v>
      </c>
      <c r="AO51" s="1312"/>
      <c r="AP51" s="1312"/>
      <c r="AQ51" s="1312"/>
      <c r="AR51" s="1312"/>
      <c r="AS51" s="1312"/>
      <c r="AT51" s="1312"/>
      <c r="AU51" s="1312"/>
      <c r="AV51" s="1312"/>
      <c r="AW51" s="1312"/>
      <c r="AX51" s="1312"/>
      <c r="AY51" s="1312"/>
      <c r="AZ51" s="1312"/>
      <c r="BA51" s="1312"/>
      <c r="BB51" s="1312" t="s">
        <v>626</v>
      </c>
      <c r="BC51" s="1312"/>
      <c r="BD51" s="1312"/>
      <c r="BE51" s="1312"/>
      <c r="BF51" s="1312"/>
      <c r="BG51" s="1312"/>
      <c r="BH51" s="1312"/>
      <c r="BI51" s="1312"/>
      <c r="BJ51" s="1312"/>
      <c r="BK51" s="1312"/>
      <c r="BL51" s="1312"/>
      <c r="BM51" s="1312"/>
      <c r="BN51" s="1312"/>
      <c r="BO51" s="1312"/>
      <c r="BP51" s="1309">
        <v>68</v>
      </c>
      <c r="BQ51" s="1309"/>
      <c r="BR51" s="1309"/>
      <c r="BS51" s="1309"/>
      <c r="BT51" s="1309"/>
      <c r="BU51" s="1309"/>
      <c r="BV51" s="1309"/>
      <c r="BW51" s="1309"/>
      <c r="BX51" s="1309">
        <v>61.8</v>
      </c>
      <c r="BY51" s="1309"/>
      <c r="BZ51" s="1309"/>
      <c r="CA51" s="1309"/>
      <c r="CB51" s="1309"/>
      <c r="CC51" s="1309"/>
      <c r="CD51" s="1309"/>
      <c r="CE51" s="1309"/>
      <c r="CF51" s="1309">
        <v>56.5</v>
      </c>
      <c r="CG51" s="1309"/>
      <c r="CH51" s="1309"/>
      <c r="CI51" s="1309"/>
      <c r="CJ51" s="1309"/>
      <c r="CK51" s="1309"/>
      <c r="CL51" s="1309"/>
      <c r="CM51" s="1309"/>
      <c r="CN51" s="1309">
        <v>50.2</v>
      </c>
      <c r="CO51" s="1309"/>
      <c r="CP51" s="1309"/>
      <c r="CQ51" s="1309"/>
      <c r="CR51" s="1309"/>
      <c r="CS51" s="1309"/>
      <c r="CT51" s="1309"/>
      <c r="CU51" s="1309"/>
      <c r="CV51" s="1309">
        <v>31.4</v>
      </c>
      <c r="CW51" s="1309"/>
      <c r="CX51" s="1309"/>
      <c r="CY51" s="1309"/>
      <c r="CZ51" s="1309"/>
      <c r="DA51" s="1309"/>
      <c r="DB51" s="1309"/>
      <c r="DC51" s="1309"/>
    </row>
    <row r="52" spans="1:109" ht="13.2" x14ac:dyDescent="0.2">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628</v>
      </c>
      <c r="BC53" s="1312"/>
      <c r="BD53" s="1312"/>
      <c r="BE53" s="1312"/>
      <c r="BF53" s="1312"/>
      <c r="BG53" s="1312"/>
      <c r="BH53" s="1312"/>
      <c r="BI53" s="1312"/>
      <c r="BJ53" s="1312"/>
      <c r="BK53" s="1312"/>
      <c r="BL53" s="1312"/>
      <c r="BM53" s="1312"/>
      <c r="BN53" s="1312"/>
      <c r="BO53" s="1312"/>
      <c r="BP53" s="1309">
        <v>57.4</v>
      </c>
      <c r="BQ53" s="1309"/>
      <c r="BR53" s="1309"/>
      <c r="BS53" s="1309"/>
      <c r="BT53" s="1309"/>
      <c r="BU53" s="1309"/>
      <c r="BV53" s="1309"/>
      <c r="BW53" s="1309"/>
      <c r="BX53" s="1309">
        <v>63</v>
      </c>
      <c r="BY53" s="1309"/>
      <c r="BZ53" s="1309"/>
      <c r="CA53" s="1309"/>
      <c r="CB53" s="1309"/>
      <c r="CC53" s="1309"/>
      <c r="CD53" s="1309"/>
      <c r="CE53" s="1309"/>
      <c r="CF53" s="1309">
        <v>65.099999999999994</v>
      </c>
      <c r="CG53" s="1309"/>
      <c r="CH53" s="1309"/>
      <c r="CI53" s="1309"/>
      <c r="CJ53" s="1309"/>
      <c r="CK53" s="1309"/>
      <c r="CL53" s="1309"/>
      <c r="CM53" s="1309"/>
      <c r="CN53" s="1309">
        <v>66.5</v>
      </c>
      <c r="CO53" s="1309"/>
      <c r="CP53" s="1309"/>
      <c r="CQ53" s="1309"/>
      <c r="CR53" s="1309"/>
      <c r="CS53" s="1309"/>
      <c r="CT53" s="1309"/>
      <c r="CU53" s="1309"/>
      <c r="CV53" s="1309">
        <v>66.900000000000006</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630</v>
      </c>
      <c r="AO55" s="1314"/>
      <c r="AP55" s="1314"/>
      <c r="AQ55" s="1314"/>
      <c r="AR55" s="1314"/>
      <c r="AS55" s="1314"/>
      <c r="AT55" s="1314"/>
      <c r="AU55" s="1314"/>
      <c r="AV55" s="1314"/>
      <c r="AW55" s="1314"/>
      <c r="AX55" s="1314"/>
      <c r="AY55" s="1314"/>
      <c r="AZ55" s="1314"/>
      <c r="BA55" s="1314"/>
      <c r="BB55" s="1312" t="s">
        <v>631</v>
      </c>
      <c r="BC55" s="1312"/>
      <c r="BD55" s="1312"/>
      <c r="BE55" s="1312"/>
      <c r="BF55" s="1312"/>
      <c r="BG55" s="1312"/>
      <c r="BH55" s="1312"/>
      <c r="BI55" s="1312"/>
      <c r="BJ55" s="1312"/>
      <c r="BK55" s="1312"/>
      <c r="BL55" s="1312"/>
      <c r="BM55" s="1312"/>
      <c r="BN55" s="1312"/>
      <c r="BO55" s="1312"/>
      <c r="BP55" s="1309">
        <v>13</v>
      </c>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627</v>
      </c>
      <c r="BC57" s="1312"/>
      <c r="BD57" s="1312"/>
      <c r="BE57" s="1312"/>
      <c r="BF57" s="1312"/>
      <c r="BG57" s="1312"/>
      <c r="BH57" s="1312"/>
      <c r="BI57" s="1312"/>
      <c r="BJ57" s="1312"/>
      <c r="BK57" s="1312"/>
      <c r="BL57" s="1312"/>
      <c r="BM57" s="1312"/>
      <c r="BN57" s="1312"/>
      <c r="BO57" s="1312"/>
      <c r="BP57" s="1309">
        <v>53.4</v>
      </c>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632</v>
      </c>
    </row>
    <row r="64" spans="1:109" ht="13.2" x14ac:dyDescent="0.2">
      <c r="B64" s="395"/>
      <c r="G64" s="402"/>
      <c r="I64" s="415"/>
      <c r="J64" s="415"/>
      <c r="K64" s="415"/>
      <c r="L64" s="415"/>
      <c r="M64" s="415"/>
      <c r="N64" s="416"/>
      <c r="AM64" s="402"/>
      <c r="AN64" s="402" t="s">
        <v>622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1" t="s">
        <v>638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2" x14ac:dyDescent="0.2">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2" x14ac:dyDescent="0.2">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2" x14ac:dyDescent="0.2">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2" x14ac:dyDescent="0.2">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624</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562</v>
      </c>
      <c r="BQ72" s="1314"/>
      <c r="BR72" s="1314"/>
      <c r="BS72" s="1314"/>
      <c r="BT72" s="1314"/>
      <c r="BU72" s="1314"/>
      <c r="BV72" s="1314"/>
      <c r="BW72" s="1314"/>
      <c r="BX72" s="1314" t="s">
        <v>563</v>
      </c>
      <c r="BY72" s="1314"/>
      <c r="BZ72" s="1314"/>
      <c r="CA72" s="1314"/>
      <c r="CB72" s="1314"/>
      <c r="CC72" s="1314"/>
      <c r="CD72" s="1314"/>
      <c r="CE72" s="1314"/>
      <c r="CF72" s="1314" t="s">
        <v>564</v>
      </c>
      <c r="CG72" s="1314"/>
      <c r="CH72" s="1314"/>
      <c r="CI72" s="1314"/>
      <c r="CJ72" s="1314"/>
      <c r="CK72" s="1314"/>
      <c r="CL72" s="1314"/>
      <c r="CM72" s="1314"/>
      <c r="CN72" s="1314" t="s">
        <v>565</v>
      </c>
      <c r="CO72" s="1314"/>
      <c r="CP72" s="1314"/>
      <c r="CQ72" s="1314"/>
      <c r="CR72" s="1314"/>
      <c r="CS72" s="1314"/>
      <c r="CT72" s="1314"/>
      <c r="CU72" s="1314"/>
      <c r="CV72" s="1314" t="s">
        <v>566</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625</v>
      </c>
      <c r="AO73" s="1312"/>
      <c r="AP73" s="1312"/>
      <c r="AQ73" s="1312"/>
      <c r="AR73" s="1312"/>
      <c r="AS73" s="1312"/>
      <c r="AT73" s="1312"/>
      <c r="AU73" s="1312"/>
      <c r="AV73" s="1312"/>
      <c r="AW73" s="1312"/>
      <c r="AX73" s="1312"/>
      <c r="AY73" s="1312"/>
      <c r="AZ73" s="1312"/>
      <c r="BA73" s="1312"/>
      <c r="BB73" s="1312" t="s">
        <v>633</v>
      </c>
      <c r="BC73" s="1312"/>
      <c r="BD73" s="1312"/>
      <c r="BE73" s="1312"/>
      <c r="BF73" s="1312"/>
      <c r="BG73" s="1312"/>
      <c r="BH73" s="1312"/>
      <c r="BI73" s="1312"/>
      <c r="BJ73" s="1312"/>
      <c r="BK73" s="1312"/>
      <c r="BL73" s="1312"/>
      <c r="BM73" s="1312"/>
      <c r="BN73" s="1312"/>
      <c r="BO73" s="1312"/>
      <c r="BP73" s="1309">
        <v>68</v>
      </c>
      <c r="BQ73" s="1309"/>
      <c r="BR73" s="1309"/>
      <c r="BS73" s="1309"/>
      <c r="BT73" s="1309"/>
      <c r="BU73" s="1309"/>
      <c r="BV73" s="1309"/>
      <c r="BW73" s="1309"/>
      <c r="BX73" s="1309">
        <v>61.8</v>
      </c>
      <c r="BY73" s="1309"/>
      <c r="BZ73" s="1309"/>
      <c r="CA73" s="1309"/>
      <c r="CB73" s="1309"/>
      <c r="CC73" s="1309"/>
      <c r="CD73" s="1309"/>
      <c r="CE73" s="1309"/>
      <c r="CF73" s="1309">
        <v>56.5</v>
      </c>
      <c r="CG73" s="1309"/>
      <c r="CH73" s="1309"/>
      <c r="CI73" s="1309"/>
      <c r="CJ73" s="1309"/>
      <c r="CK73" s="1309"/>
      <c r="CL73" s="1309"/>
      <c r="CM73" s="1309"/>
      <c r="CN73" s="1309">
        <v>50.2</v>
      </c>
      <c r="CO73" s="1309"/>
      <c r="CP73" s="1309"/>
      <c r="CQ73" s="1309"/>
      <c r="CR73" s="1309"/>
      <c r="CS73" s="1309"/>
      <c r="CT73" s="1309"/>
      <c r="CU73" s="1309"/>
      <c r="CV73" s="1309">
        <v>31.4</v>
      </c>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635</v>
      </c>
      <c r="BC75" s="1312"/>
      <c r="BD75" s="1312"/>
      <c r="BE75" s="1312"/>
      <c r="BF75" s="1312"/>
      <c r="BG75" s="1312"/>
      <c r="BH75" s="1312"/>
      <c r="BI75" s="1312"/>
      <c r="BJ75" s="1312"/>
      <c r="BK75" s="1312"/>
      <c r="BL75" s="1312"/>
      <c r="BM75" s="1312"/>
      <c r="BN75" s="1312"/>
      <c r="BO75" s="1312"/>
      <c r="BP75" s="1309">
        <v>7.3</v>
      </c>
      <c r="BQ75" s="1309"/>
      <c r="BR75" s="1309"/>
      <c r="BS75" s="1309"/>
      <c r="BT75" s="1309"/>
      <c r="BU75" s="1309"/>
      <c r="BV75" s="1309"/>
      <c r="BW75" s="1309"/>
      <c r="BX75" s="1309">
        <v>7</v>
      </c>
      <c r="BY75" s="1309"/>
      <c r="BZ75" s="1309"/>
      <c r="CA75" s="1309"/>
      <c r="CB75" s="1309"/>
      <c r="CC75" s="1309"/>
      <c r="CD75" s="1309"/>
      <c r="CE75" s="1309"/>
      <c r="CF75" s="1309">
        <v>7</v>
      </c>
      <c r="CG75" s="1309"/>
      <c r="CH75" s="1309"/>
      <c r="CI75" s="1309"/>
      <c r="CJ75" s="1309"/>
      <c r="CK75" s="1309"/>
      <c r="CL75" s="1309"/>
      <c r="CM75" s="1309"/>
      <c r="CN75" s="1309">
        <v>7.7</v>
      </c>
      <c r="CO75" s="1309"/>
      <c r="CP75" s="1309"/>
      <c r="CQ75" s="1309"/>
      <c r="CR75" s="1309"/>
      <c r="CS75" s="1309"/>
      <c r="CT75" s="1309"/>
      <c r="CU75" s="1309"/>
      <c r="CV75" s="1309">
        <v>8.6</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629</v>
      </c>
      <c r="AO77" s="1314"/>
      <c r="AP77" s="1314"/>
      <c r="AQ77" s="1314"/>
      <c r="AR77" s="1314"/>
      <c r="AS77" s="1314"/>
      <c r="AT77" s="1314"/>
      <c r="AU77" s="1314"/>
      <c r="AV77" s="1314"/>
      <c r="AW77" s="1314"/>
      <c r="AX77" s="1314"/>
      <c r="AY77" s="1314"/>
      <c r="AZ77" s="1314"/>
      <c r="BA77" s="1314"/>
      <c r="BB77" s="1312" t="s">
        <v>633</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634</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M3D5Nn8z7Jl1jXQtGVmMDTKxgNkS+F0a5phrYnzFDoESMs/t+cGTEqXs8+BsQCkpRaguOiJSA2ZT4bZWNJTaQw==" saltValue="vh5kZD7aD77oAsU2xRjmw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AN70" sqref="AN70"/>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636</v>
      </c>
    </row>
  </sheetData>
  <sheetProtection algorithmName="SHA-512" hashValue="5P02eun8dhz7TOg41/6mBxBE9jv/ltrOo3DWQI5m+kY/d5Kd213y0OH9EBWzz37/w5q4aM5gjEGzl+17WtXF1w==" saltValue="x/gQp3EV9JJh8vsNxvwt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7" zoomScaleNormal="100" zoomScaleSheetLayoutView="55" workbookViewId="0">
      <selection activeCell="AF22" sqref="AF22"/>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637</v>
      </c>
    </row>
  </sheetData>
  <sheetProtection algorithmName="SHA-512" hashValue="1QzkhYK4R4W4VpIZ2RNdpCNFf5za6AfFQ6FVRXx1WTYIf5k6W7k3tYmkqGBTD25EvFdJzB5/l0dNJ9S6vuXEOQ==" saltValue="156qg28jekrH+t5xVKZY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559</v>
      </c>
      <c r="G2" s="157"/>
      <c r="H2" s="158"/>
    </row>
    <row r="3" spans="1:8" x14ac:dyDescent="0.2">
      <c r="A3" s="154" t="s">
        <v>552</v>
      </c>
      <c r="B3" s="159"/>
      <c r="C3" s="160"/>
      <c r="D3" s="161">
        <v>85991</v>
      </c>
      <c r="E3" s="162"/>
      <c r="F3" s="163">
        <v>49919</v>
      </c>
      <c r="G3" s="164"/>
      <c r="H3" s="165"/>
    </row>
    <row r="4" spans="1:8" x14ac:dyDescent="0.2">
      <c r="A4" s="166"/>
      <c r="B4" s="167"/>
      <c r="C4" s="168"/>
      <c r="D4" s="169">
        <v>44606</v>
      </c>
      <c r="E4" s="170"/>
      <c r="F4" s="171">
        <v>26398</v>
      </c>
      <c r="G4" s="172"/>
      <c r="H4" s="173"/>
    </row>
    <row r="5" spans="1:8" x14ac:dyDescent="0.2">
      <c r="A5" s="154" t="s">
        <v>554</v>
      </c>
      <c r="B5" s="159"/>
      <c r="C5" s="160"/>
      <c r="D5" s="161">
        <v>94445</v>
      </c>
      <c r="E5" s="162"/>
      <c r="F5" s="163">
        <v>47738</v>
      </c>
      <c r="G5" s="164"/>
      <c r="H5" s="165"/>
    </row>
    <row r="6" spans="1:8" x14ac:dyDescent="0.2">
      <c r="A6" s="166"/>
      <c r="B6" s="167"/>
      <c r="C6" s="168"/>
      <c r="D6" s="169">
        <v>58561</v>
      </c>
      <c r="E6" s="170"/>
      <c r="F6" s="171">
        <v>24937</v>
      </c>
      <c r="G6" s="172"/>
      <c r="H6" s="173"/>
    </row>
    <row r="7" spans="1:8" x14ac:dyDescent="0.2">
      <c r="A7" s="154" t="s">
        <v>555</v>
      </c>
      <c r="B7" s="159"/>
      <c r="C7" s="160"/>
      <c r="D7" s="161">
        <v>67843</v>
      </c>
      <c r="E7" s="162"/>
      <c r="F7" s="163">
        <v>52191</v>
      </c>
      <c r="G7" s="164"/>
      <c r="H7" s="165"/>
    </row>
    <row r="8" spans="1:8" x14ac:dyDescent="0.2">
      <c r="A8" s="166"/>
      <c r="B8" s="167"/>
      <c r="C8" s="168"/>
      <c r="D8" s="169">
        <v>33872</v>
      </c>
      <c r="E8" s="170"/>
      <c r="F8" s="171">
        <v>24843</v>
      </c>
      <c r="G8" s="172"/>
      <c r="H8" s="173"/>
    </row>
    <row r="9" spans="1:8" x14ac:dyDescent="0.2">
      <c r="A9" s="154" t="s">
        <v>556</v>
      </c>
      <c r="B9" s="159"/>
      <c r="C9" s="160"/>
      <c r="D9" s="161">
        <v>52312</v>
      </c>
      <c r="E9" s="162"/>
      <c r="F9" s="163">
        <v>47387</v>
      </c>
      <c r="G9" s="164"/>
      <c r="H9" s="165"/>
    </row>
    <row r="10" spans="1:8" x14ac:dyDescent="0.2">
      <c r="A10" s="166"/>
      <c r="B10" s="167"/>
      <c r="C10" s="168"/>
      <c r="D10" s="169">
        <v>38960</v>
      </c>
      <c r="E10" s="170"/>
      <c r="F10" s="171">
        <v>24928</v>
      </c>
      <c r="G10" s="172"/>
      <c r="H10" s="173"/>
    </row>
    <row r="11" spans="1:8" x14ac:dyDescent="0.2">
      <c r="A11" s="154" t="s">
        <v>557</v>
      </c>
      <c r="B11" s="159"/>
      <c r="C11" s="160"/>
      <c r="D11" s="161">
        <v>79183</v>
      </c>
      <c r="E11" s="162"/>
      <c r="F11" s="163">
        <v>51264</v>
      </c>
      <c r="G11" s="164"/>
      <c r="H11" s="165"/>
    </row>
    <row r="12" spans="1:8" x14ac:dyDescent="0.2">
      <c r="A12" s="166"/>
      <c r="B12" s="167"/>
      <c r="C12" s="174"/>
      <c r="D12" s="169">
        <v>53129</v>
      </c>
      <c r="E12" s="170"/>
      <c r="F12" s="171">
        <v>26040</v>
      </c>
      <c r="G12" s="172"/>
      <c r="H12" s="173"/>
    </row>
    <row r="13" spans="1:8" x14ac:dyDescent="0.2">
      <c r="A13" s="154"/>
      <c r="B13" s="159"/>
      <c r="C13" s="175"/>
      <c r="D13" s="176">
        <v>75955</v>
      </c>
      <c r="E13" s="177"/>
      <c r="F13" s="178">
        <v>49700</v>
      </c>
      <c r="G13" s="179"/>
      <c r="H13" s="165"/>
    </row>
    <row r="14" spans="1:8" x14ac:dyDescent="0.2">
      <c r="A14" s="166"/>
      <c r="B14" s="167"/>
      <c r="C14" s="168"/>
      <c r="D14" s="169">
        <v>45826</v>
      </c>
      <c r="E14" s="170"/>
      <c r="F14" s="171">
        <v>25429</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5.57</v>
      </c>
      <c r="C19" s="180">
        <f>ROUND(VALUE(SUBSTITUTE(実質収支比率等に係る経年分析!G$48,"▲","-")),2)</f>
        <v>1.24</v>
      </c>
      <c r="D19" s="180">
        <f>ROUND(VALUE(SUBSTITUTE(実質収支比率等に係る経年分析!H$48,"▲","-")),2)</f>
        <v>2.2000000000000002</v>
      </c>
      <c r="E19" s="180">
        <f>ROUND(VALUE(SUBSTITUTE(実質収支比率等に係る経年分析!I$48,"▲","-")),2)</f>
        <v>0.39</v>
      </c>
      <c r="F19" s="180">
        <f>ROUND(VALUE(SUBSTITUTE(実質収支比率等に係る経年分析!J$48,"▲","-")),2)</f>
        <v>0.35</v>
      </c>
    </row>
    <row r="20" spans="1:11" x14ac:dyDescent="0.2">
      <c r="A20" s="180" t="s">
        <v>54</v>
      </c>
      <c r="B20" s="180">
        <f>ROUND(VALUE(SUBSTITUTE(実質収支比率等に係る経年分析!F$47,"▲","-")),2)</f>
        <v>32.82</v>
      </c>
      <c r="C20" s="180">
        <f>ROUND(VALUE(SUBSTITUTE(実質収支比率等に係る経年分析!G$47,"▲","-")),2)</f>
        <v>35.950000000000003</v>
      </c>
      <c r="D20" s="180">
        <f>ROUND(VALUE(SUBSTITUTE(実質収支比率等に係る経年分析!H$47,"▲","-")),2)</f>
        <v>36.33</v>
      </c>
      <c r="E20" s="180">
        <f>ROUND(VALUE(SUBSTITUTE(実質収支比率等に係る経年分析!I$47,"▲","-")),2)</f>
        <v>35.07</v>
      </c>
      <c r="F20" s="180">
        <f>ROUND(VALUE(SUBSTITUTE(実質収支比率等に係る経年分析!J$47,"▲","-")),2)</f>
        <v>29.34</v>
      </c>
    </row>
    <row r="21" spans="1:11" x14ac:dyDescent="0.2">
      <c r="A21" s="180" t="s">
        <v>55</v>
      </c>
      <c r="B21" s="180">
        <f>IF(ISNUMBER(VALUE(SUBSTITUTE(実質収支比率等に係る経年分析!F$49,"▲","-"))),ROUND(VALUE(SUBSTITUTE(実質収支比率等に係る経年分析!F$49,"▲","-")),2),NA())</f>
        <v>2.06</v>
      </c>
      <c r="C21" s="180">
        <f>IF(ISNUMBER(VALUE(SUBSTITUTE(実質収支比率等に係る経年分析!G$49,"▲","-"))),ROUND(VALUE(SUBSTITUTE(実質収支比率等に係る経年分析!G$49,"▲","-")),2),NA())</f>
        <v>-1.93</v>
      </c>
      <c r="D21" s="180">
        <f>IF(ISNUMBER(VALUE(SUBSTITUTE(実質収支比率等に係る経年分析!H$49,"▲","-"))),ROUND(VALUE(SUBSTITUTE(実質収支比率等に係る経年分析!H$49,"▲","-")),2),NA())</f>
        <v>1.0900000000000001</v>
      </c>
      <c r="E21" s="180">
        <f>IF(ISNUMBER(VALUE(SUBSTITUTE(実質収支比率等に係る経年分析!I$49,"▲","-"))),ROUND(VALUE(SUBSTITUTE(実質収支比率等に係る経年分析!I$49,"▲","-")),2),NA())</f>
        <v>-2.73</v>
      </c>
      <c r="F21" s="180">
        <f>IF(ISNUMBER(VALUE(SUBSTITUTE(実質収支比率等に係る経年分析!J$49,"▲","-"))),ROUND(VALUE(SUBSTITUTE(実質収支比率等に係る経年分析!J$49,"▲","-")),2),NA())</f>
        <v>-5.91</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国民健康保険事業特別会計直営三舞診療施設勘定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国民健康保険事業特別会計直営日置診療施設勘定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土地取得特別会計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2">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4.5999999999999996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0.22</v>
      </c>
    </row>
    <row r="34" spans="1:16" x14ac:dyDescent="0.2">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2.0099999999999998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0.69</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1.1499999999999999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2.19</v>
      </c>
    </row>
    <row r="36" spans="1:16" x14ac:dyDescent="0.2">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32.229999999999997</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1348</v>
      </c>
      <c r="E42" s="182"/>
      <c r="F42" s="182"/>
      <c r="G42" s="182">
        <f>'実質公債費比率（分子）の構造'!L$52</f>
        <v>1291</v>
      </c>
      <c r="H42" s="182"/>
      <c r="I42" s="182"/>
      <c r="J42" s="182">
        <f>'実質公債費比率（分子）の構造'!M$52</f>
        <v>1343</v>
      </c>
      <c r="K42" s="182"/>
      <c r="L42" s="182"/>
      <c r="M42" s="182">
        <f>'実質公債費比率（分子）の構造'!N$52</f>
        <v>1379</v>
      </c>
      <c r="N42" s="182"/>
      <c r="O42" s="182"/>
      <c r="P42" s="182">
        <f>'実質公債費比率（分子）の構造'!O$52</f>
        <v>1379</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120</v>
      </c>
      <c r="C45" s="182"/>
      <c r="D45" s="182"/>
      <c r="E45" s="182">
        <f>'実質公債費比率（分子）の構造'!L$49</f>
        <v>124</v>
      </c>
      <c r="F45" s="182"/>
      <c r="G45" s="182"/>
      <c r="H45" s="182">
        <f>'実質公債費比率（分子）の構造'!M$49</f>
        <v>119</v>
      </c>
      <c r="I45" s="182"/>
      <c r="J45" s="182"/>
      <c r="K45" s="182">
        <f>'実質公債費比率（分子）の構造'!N$49</f>
        <v>124</v>
      </c>
      <c r="L45" s="182"/>
      <c r="M45" s="182"/>
      <c r="N45" s="182">
        <f>'実質公債費比率（分子）の構造'!O$49</f>
        <v>132</v>
      </c>
      <c r="O45" s="182"/>
      <c r="P45" s="182"/>
    </row>
    <row r="46" spans="1:16" x14ac:dyDescent="0.2">
      <c r="A46" s="182" t="s">
        <v>66</v>
      </c>
      <c r="B46" s="182">
        <f>'実質公債費比率（分子）の構造'!K$48</f>
        <v>269</v>
      </c>
      <c r="C46" s="182"/>
      <c r="D46" s="182"/>
      <c r="E46" s="182">
        <f>'実質公債費比率（分子）の構造'!L$48</f>
        <v>289</v>
      </c>
      <c r="F46" s="182"/>
      <c r="G46" s="182"/>
      <c r="H46" s="182">
        <f>'実質公債費比率（分子）の構造'!M$48</f>
        <v>304</v>
      </c>
      <c r="I46" s="182"/>
      <c r="J46" s="182"/>
      <c r="K46" s="182">
        <f>'実質公債費比率（分子）の構造'!N$48</f>
        <v>294</v>
      </c>
      <c r="L46" s="182"/>
      <c r="M46" s="182"/>
      <c r="N46" s="182">
        <f>'実質公債費比率（分子）の構造'!O$48</f>
        <v>271</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1364</v>
      </c>
      <c r="C49" s="182"/>
      <c r="D49" s="182"/>
      <c r="E49" s="182">
        <f>'実質公債費比率（分子）の構造'!L$45</f>
        <v>1275</v>
      </c>
      <c r="F49" s="182"/>
      <c r="G49" s="182"/>
      <c r="H49" s="182">
        <f>'実質公債費比率（分子）の構造'!M$45</f>
        <v>1370</v>
      </c>
      <c r="I49" s="182"/>
      <c r="J49" s="182"/>
      <c r="K49" s="182">
        <f>'実質公債費比率（分子）の構造'!N$45</f>
        <v>1471</v>
      </c>
      <c r="L49" s="182"/>
      <c r="M49" s="182"/>
      <c r="N49" s="182">
        <f>'実質公債費比率（分子）の構造'!O$45</f>
        <v>1520</v>
      </c>
      <c r="O49" s="182"/>
      <c r="P49" s="182"/>
    </row>
    <row r="50" spans="1:16" x14ac:dyDescent="0.2">
      <c r="A50" s="182" t="s">
        <v>70</v>
      </c>
      <c r="B50" s="182" t="e">
        <f>NA()</f>
        <v>#N/A</v>
      </c>
      <c r="C50" s="182">
        <f>IF(ISNUMBER('実質公債費比率（分子）の構造'!K$53),'実質公債費比率（分子）の構造'!K$53,NA())</f>
        <v>405</v>
      </c>
      <c r="D50" s="182" t="e">
        <f>NA()</f>
        <v>#N/A</v>
      </c>
      <c r="E50" s="182" t="e">
        <f>NA()</f>
        <v>#N/A</v>
      </c>
      <c r="F50" s="182">
        <f>IF(ISNUMBER('実質公債費比率（分子）の構造'!L$53),'実質公債費比率（分子）の構造'!L$53,NA())</f>
        <v>397</v>
      </c>
      <c r="G50" s="182" t="e">
        <f>NA()</f>
        <v>#N/A</v>
      </c>
      <c r="H50" s="182" t="e">
        <f>NA()</f>
        <v>#N/A</v>
      </c>
      <c r="I50" s="182">
        <f>IF(ISNUMBER('実質公債費比率（分子）の構造'!M$53),'実質公債費比率（分子）の構造'!M$53,NA())</f>
        <v>450</v>
      </c>
      <c r="J50" s="182" t="e">
        <f>NA()</f>
        <v>#N/A</v>
      </c>
      <c r="K50" s="182" t="e">
        <f>NA()</f>
        <v>#N/A</v>
      </c>
      <c r="L50" s="182">
        <f>IF(ISNUMBER('実質公債費比率（分子）の構造'!N$53),'実質公債費比率（分子）の構造'!N$53,NA())</f>
        <v>510</v>
      </c>
      <c r="M50" s="182" t="e">
        <f>NA()</f>
        <v>#N/A</v>
      </c>
      <c r="N50" s="182" t="e">
        <f>NA()</f>
        <v>#N/A</v>
      </c>
      <c r="O50" s="182">
        <f>IF(ISNUMBER('実質公債費比率（分子）の構造'!O$53),'実質公債費比率（分子）の構造'!O$53,NA())</f>
        <v>544</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13332</v>
      </c>
      <c r="E56" s="181"/>
      <c r="F56" s="181"/>
      <c r="G56" s="181">
        <f>'将来負担比率（分子）の構造'!J$52</f>
        <v>13531</v>
      </c>
      <c r="H56" s="181"/>
      <c r="I56" s="181"/>
      <c r="J56" s="181">
        <f>'将来負担比率（分子）の構造'!K$52</f>
        <v>13066</v>
      </c>
      <c r="K56" s="181"/>
      <c r="L56" s="181"/>
      <c r="M56" s="181">
        <f>'将来負担比率（分子）の構造'!L$52</f>
        <v>12834</v>
      </c>
      <c r="N56" s="181"/>
      <c r="O56" s="181"/>
      <c r="P56" s="181">
        <f>'将来負担比率（分子）の構造'!M$52</f>
        <v>14183</v>
      </c>
    </row>
    <row r="57" spans="1:16" x14ac:dyDescent="0.2">
      <c r="A57" s="181" t="s">
        <v>42</v>
      </c>
      <c r="B57" s="181"/>
      <c r="C57" s="181"/>
      <c r="D57" s="181">
        <f>'将来負担比率（分子）の構造'!I$51</f>
        <v>1043</v>
      </c>
      <c r="E57" s="181"/>
      <c r="F57" s="181"/>
      <c r="G57" s="181">
        <f>'将来負担比率（分子）の構造'!J$51</f>
        <v>975</v>
      </c>
      <c r="H57" s="181"/>
      <c r="I57" s="181"/>
      <c r="J57" s="181">
        <f>'将来負担比率（分子）の構造'!K$51</f>
        <v>926</v>
      </c>
      <c r="K57" s="181"/>
      <c r="L57" s="181"/>
      <c r="M57" s="181">
        <f>'将来負担比率（分子）の構造'!L$51</f>
        <v>856</v>
      </c>
      <c r="N57" s="181"/>
      <c r="O57" s="181"/>
      <c r="P57" s="181">
        <f>'将来負担比率（分子）の構造'!M$51</f>
        <v>807</v>
      </c>
    </row>
    <row r="58" spans="1:16" x14ac:dyDescent="0.2">
      <c r="A58" s="181" t="s">
        <v>41</v>
      </c>
      <c r="B58" s="181"/>
      <c r="C58" s="181"/>
      <c r="D58" s="181">
        <f>'将来負担比率（分子）の構造'!I$50</f>
        <v>3526</v>
      </c>
      <c r="E58" s="181"/>
      <c r="F58" s="181"/>
      <c r="G58" s="181">
        <f>'将来負担比率（分子）の構造'!J$50</f>
        <v>3969</v>
      </c>
      <c r="H58" s="181"/>
      <c r="I58" s="181"/>
      <c r="J58" s="181">
        <f>'将来負担比率（分子）の構造'!K$50</f>
        <v>4325</v>
      </c>
      <c r="K58" s="181"/>
      <c r="L58" s="181"/>
      <c r="M58" s="181">
        <f>'将来負担比率（分子）の構造'!L$50</f>
        <v>4445</v>
      </c>
      <c r="N58" s="181"/>
      <c r="O58" s="181"/>
      <c r="P58" s="181">
        <f>'将来負担比率（分子）の構造'!M$50</f>
        <v>4248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40</v>
      </c>
      <c r="C61" s="181"/>
      <c r="D61" s="181"/>
      <c r="E61" s="181">
        <f>'将来負担比率（分子）の構造'!J$46</f>
        <v>33</v>
      </c>
      <c r="F61" s="181"/>
      <c r="G61" s="181"/>
      <c r="H61" s="181">
        <f>'将来負担比率（分子）の構造'!K$46</f>
        <v>27</v>
      </c>
      <c r="I61" s="181"/>
      <c r="J61" s="181"/>
      <c r="K61" s="181">
        <f>'将来負担比率（分子）の構造'!L$46</f>
        <v>17</v>
      </c>
      <c r="L61" s="181"/>
      <c r="M61" s="181"/>
      <c r="N61" s="181">
        <f>'将来負担比率（分子）の構造'!M$46</f>
        <v>13</v>
      </c>
      <c r="O61" s="181"/>
      <c r="P61" s="181"/>
    </row>
    <row r="62" spans="1:16" x14ac:dyDescent="0.2">
      <c r="A62" s="181" t="s">
        <v>35</v>
      </c>
      <c r="B62" s="181">
        <f>'将来負担比率（分子）の構造'!I$45</f>
        <v>2263</v>
      </c>
      <c r="C62" s="181"/>
      <c r="D62" s="181"/>
      <c r="E62" s="181">
        <f>'将来負担比率（分子）の構造'!J$45</f>
        <v>2135</v>
      </c>
      <c r="F62" s="181"/>
      <c r="G62" s="181"/>
      <c r="H62" s="181">
        <f>'将来負担比率（分子）の構造'!K$45</f>
        <v>2008</v>
      </c>
      <c r="I62" s="181"/>
      <c r="J62" s="181"/>
      <c r="K62" s="181">
        <f>'将来負担比率（分子）の構造'!L$45</f>
        <v>1927</v>
      </c>
      <c r="L62" s="181"/>
      <c r="M62" s="181"/>
      <c r="N62" s="181">
        <f>'将来負担比率（分子）の構造'!M$45</f>
        <v>1669</v>
      </c>
      <c r="O62" s="181"/>
      <c r="P62" s="181"/>
    </row>
    <row r="63" spans="1:16" x14ac:dyDescent="0.2">
      <c r="A63" s="181" t="s">
        <v>34</v>
      </c>
      <c r="B63" s="181">
        <f>'将来負担比率（分子）の構造'!I$44</f>
        <v>1204</v>
      </c>
      <c r="C63" s="181"/>
      <c r="D63" s="181"/>
      <c r="E63" s="181">
        <f>'将来負担比率（分子）の構造'!J$44</f>
        <v>1143</v>
      </c>
      <c r="F63" s="181"/>
      <c r="G63" s="181"/>
      <c r="H63" s="181">
        <f>'将来負担比率（分子）の構造'!K$44</f>
        <v>1059</v>
      </c>
      <c r="I63" s="181"/>
      <c r="J63" s="181"/>
      <c r="K63" s="181">
        <f>'将来負担比率（分子）の構造'!L$44</f>
        <v>951</v>
      </c>
      <c r="L63" s="181"/>
      <c r="M63" s="181"/>
      <c r="N63" s="181">
        <f>'将来負担比率（分子）の構造'!M$44</f>
        <v>830</v>
      </c>
      <c r="O63" s="181"/>
      <c r="P63" s="181"/>
    </row>
    <row r="64" spans="1:16" x14ac:dyDescent="0.2">
      <c r="A64" s="181" t="s">
        <v>33</v>
      </c>
      <c r="B64" s="181">
        <f>'将来負担比率（分子）の構造'!I$43</f>
        <v>2024</v>
      </c>
      <c r="C64" s="181"/>
      <c r="D64" s="181"/>
      <c r="E64" s="181">
        <f>'将来負担比率（分子）の構造'!J$43</f>
        <v>1916</v>
      </c>
      <c r="F64" s="181"/>
      <c r="G64" s="181"/>
      <c r="H64" s="181">
        <f>'将来負担比率（分子）の構造'!K$43</f>
        <v>1878</v>
      </c>
      <c r="I64" s="181"/>
      <c r="J64" s="181"/>
      <c r="K64" s="181">
        <f>'将来負担比率（分子）の構造'!L$43</f>
        <v>1886</v>
      </c>
      <c r="L64" s="181"/>
      <c r="M64" s="181"/>
      <c r="N64" s="181">
        <f>'将来負担比率（分子）の構造'!M$43</f>
        <v>1803</v>
      </c>
      <c r="O64" s="181"/>
      <c r="P64" s="181"/>
    </row>
    <row r="65" spans="1:16" x14ac:dyDescent="0.2">
      <c r="A65" s="181" t="s">
        <v>32</v>
      </c>
      <c r="B65" s="181">
        <f>'将来負担比率（分子）の構造'!I$42</f>
        <v>705</v>
      </c>
      <c r="C65" s="181"/>
      <c r="D65" s="181"/>
      <c r="E65" s="181">
        <f>'将来負担比率（分子）の構造'!J$42</f>
        <v>644</v>
      </c>
      <c r="F65" s="181"/>
      <c r="G65" s="181"/>
      <c r="H65" s="181">
        <f>'将来負担比率（分子）の構造'!K$42</f>
        <v>584</v>
      </c>
      <c r="I65" s="181"/>
      <c r="J65" s="181"/>
      <c r="K65" s="181">
        <f>'将来負担比率（分子）の構造'!L$42</f>
        <v>625</v>
      </c>
      <c r="L65" s="181"/>
      <c r="M65" s="181"/>
      <c r="N65" s="181">
        <f>'将来負担比率（分子）の構造'!M$42</f>
        <v>1095</v>
      </c>
      <c r="O65" s="181"/>
      <c r="P65" s="181"/>
    </row>
    <row r="66" spans="1:16" x14ac:dyDescent="0.2">
      <c r="A66" s="181" t="s">
        <v>31</v>
      </c>
      <c r="B66" s="181">
        <f>'将来負担比率（分子）の構造'!I$41</f>
        <v>15743</v>
      </c>
      <c r="C66" s="181"/>
      <c r="D66" s="181"/>
      <c r="E66" s="181">
        <f>'将来負担比率（分子）の構造'!J$41</f>
        <v>16247</v>
      </c>
      <c r="F66" s="181"/>
      <c r="G66" s="181"/>
      <c r="H66" s="181">
        <f>'将来負担比率（分子）の構造'!K$41</f>
        <v>16045</v>
      </c>
      <c r="I66" s="181"/>
      <c r="J66" s="181"/>
      <c r="K66" s="181">
        <f>'将来負担比率（分子）の構造'!L$41</f>
        <v>15656</v>
      </c>
      <c r="L66" s="181"/>
      <c r="M66" s="181"/>
      <c r="N66" s="181">
        <f>'将来負担比率（分子）の構造'!M$41</f>
        <v>15651</v>
      </c>
      <c r="O66" s="181"/>
      <c r="P66" s="181"/>
    </row>
    <row r="67" spans="1:16" x14ac:dyDescent="0.2">
      <c r="A67" s="181" t="s">
        <v>74</v>
      </c>
      <c r="B67" s="181" t="e">
        <f>NA()</f>
        <v>#N/A</v>
      </c>
      <c r="C67" s="181">
        <f>IF(ISNUMBER('将来負担比率（分子）の構造'!I$53), IF('将来負担比率（分子）の構造'!I$53 &lt; 0, 0, '将来負担比率（分子）の構造'!I$53), NA())</f>
        <v>4077</v>
      </c>
      <c r="D67" s="181" t="e">
        <f>NA()</f>
        <v>#N/A</v>
      </c>
      <c r="E67" s="181" t="e">
        <f>NA()</f>
        <v>#N/A</v>
      </c>
      <c r="F67" s="181">
        <f>IF(ISNUMBER('将来負担比率（分子）の構造'!J$53), IF('将来負担比率（分子）の構造'!J$53 &lt; 0, 0, '将来負担比率（分子）の構造'!J$53), NA())</f>
        <v>3644</v>
      </c>
      <c r="G67" s="181" t="e">
        <f>NA()</f>
        <v>#N/A</v>
      </c>
      <c r="H67" s="181" t="e">
        <f>NA()</f>
        <v>#N/A</v>
      </c>
      <c r="I67" s="181">
        <f>IF(ISNUMBER('将来負担比率（分子）の構造'!K$53), IF('将来負担比率（分子）の構造'!K$53 &lt; 0, 0, '将来負担比率（分子）の構造'!K$53), NA())</f>
        <v>3283</v>
      </c>
      <c r="J67" s="181" t="e">
        <f>NA()</f>
        <v>#N/A</v>
      </c>
      <c r="K67" s="181" t="e">
        <f>NA()</f>
        <v>#N/A</v>
      </c>
      <c r="L67" s="181">
        <f>IF(ISNUMBER('将来負担比率（分子）の構造'!L$53), IF('将来負担比率（分子）の構造'!L$53 &lt; 0, 0, '将来負担比率（分子）の構造'!L$53), NA())</f>
        <v>2926</v>
      </c>
      <c r="M67" s="181" t="e">
        <f>NA()</f>
        <v>#N/A</v>
      </c>
      <c r="N67" s="181" t="e">
        <f>NA()</f>
        <v>#N/A</v>
      </c>
      <c r="O67" s="181">
        <f>IF(ISNUMBER('将来負担比率（分子）の構造'!M$53), IF('将来負担比率（分子）の構造'!M$53 &lt; 0, 0, '将来負担比率（分子）の構造'!M$53), NA())</f>
        <v>1823</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2549</v>
      </c>
      <c r="C72" s="185">
        <f>基金残高に係る経年分析!G55</f>
        <v>2482</v>
      </c>
      <c r="D72" s="185">
        <f>基金残高に係る経年分析!H55</f>
        <v>2068</v>
      </c>
    </row>
    <row r="73" spans="1:16" x14ac:dyDescent="0.2">
      <c r="A73" s="184" t="s">
        <v>77</v>
      </c>
      <c r="B73" s="185">
        <f>基金残高に係る経年分析!F56</f>
        <v>102</v>
      </c>
      <c r="C73" s="185">
        <f>基金残高に係る経年分析!G56</f>
        <v>202</v>
      </c>
      <c r="D73" s="185">
        <f>基金残高に係る経年分析!H56</f>
        <v>252</v>
      </c>
    </row>
    <row r="74" spans="1:16" x14ac:dyDescent="0.2">
      <c r="A74" s="184" t="s">
        <v>78</v>
      </c>
      <c r="B74" s="185">
        <f>基金残高に係る経年分析!F57</f>
        <v>2430</v>
      </c>
      <c r="C74" s="185">
        <f>基金残高に係る経年分析!G57</f>
        <v>2473</v>
      </c>
      <c r="D74" s="185">
        <f>基金残高に係る経年分析!H57</f>
        <v>2481</v>
      </c>
    </row>
  </sheetData>
  <sheetProtection algorithmName="SHA-512" hashValue="IMPovoaFt61blyVivBsuDD+4vnN/OXAV/0RNDX7GlpawSfz7JQh0lgdLdMFTjQPc7VYmLnEC6qeBesdA0YVkmw==" saltValue="QYI8G/0KM2UTdpZv2ft5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227</v>
      </c>
      <c r="C5" s="745"/>
      <c r="D5" s="745"/>
      <c r="E5" s="745"/>
      <c r="F5" s="745"/>
      <c r="G5" s="745"/>
      <c r="H5" s="745"/>
      <c r="I5" s="745"/>
      <c r="J5" s="745"/>
      <c r="K5" s="745"/>
      <c r="L5" s="745"/>
      <c r="M5" s="745"/>
      <c r="N5" s="745"/>
      <c r="O5" s="745"/>
      <c r="P5" s="745"/>
      <c r="Q5" s="746"/>
      <c r="R5" s="733">
        <v>3177334</v>
      </c>
      <c r="S5" s="734"/>
      <c r="T5" s="734"/>
      <c r="U5" s="734"/>
      <c r="V5" s="734"/>
      <c r="W5" s="734"/>
      <c r="X5" s="734"/>
      <c r="Y5" s="777"/>
      <c r="Z5" s="795">
        <v>25</v>
      </c>
      <c r="AA5" s="795"/>
      <c r="AB5" s="795"/>
      <c r="AC5" s="795"/>
      <c r="AD5" s="796">
        <v>3045769</v>
      </c>
      <c r="AE5" s="796"/>
      <c r="AF5" s="796"/>
      <c r="AG5" s="796"/>
      <c r="AH5" s="796"/>
      <c r="AI5" s="796"/>
      <c r="AJ5" s="796"/>
      <c r="AK5" s="796"/>
      <c r="AL5" s="778">
        <v>43.7</v>
      </c>
      <c r="AM5" s="749"/>
      <c r="AN5" s="749"/>
      <c r="AO5" s="779"/>
      <c r="AP5" s="744" t="s">
        <v>228</v>
      </c>
      <c r="AQ5" s="745"/>
      <c r="AR5" s="745"/>
      <c r="AS5" s="745"/>
      <c r="AT5" s="745"/>
      <c r="AU5" s="745"/>
      <c r="AV5" s="745"/>
      <c r="AW5" s="745"/>
      <c r="AX5" s="745"/>
      <c r="AY5" s="745"/>
      <c r="AZ5" s="745"/>
      <c r="BA5" s="745"/>
      <c r="BB5" s="745"/>
      <c r="BC5" s="745"/>
      <c r="BD5" s="745"/>
      <c r="BE5" s="745"/>
      <c r="BF5" s="746"/>
      <c r="BG5" s="678">
        <v>2852124</v>
      </c>
      <c r="BH5" s="679"/>
      <c r="BI5" s="679"/>
      <c r="BJ5" s="679"/>
      <c r="BK5" s="679"/>
      <c r="BL5" s="679"/>
      <c r="BM5" s="679"/>
      <c r="BN5" s="680"/>
      <c r="BO5" s="715">
        <v>89.8</v>
      </c>
      <c r="BP5" s="715"/>
      <c r="BQ5" s="715"/>
      <c r="BR5" s="715"/>
      <c r="BS5" s="716" t="s">
        <v>129</v>
      </c>
      <c r="BT5" s="716"/>
      <c r="BU5" s="716"/>
      <c r="BV5" s="716"/>
      <c r="BW5" s="716"/>
      <c r="BX5" s="716"/>
      <c r="BY5" s="716"/>
      <c r="BZ5" s="716"/>
      <c r="CA5" s="716"/>
      <c r="CB5" s="766"/>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2">
      <c r="B6" s="675" t="s">
        <v>232</v>
      </c>
      <c r="C6" s="676"/>
      <c r="D6" s="676"/>
      <c r="E6" s="676"/>
      <c r="F6" s="676"/>
      <c r="G6" s="676"/>
      <c r="H6" s="676"/>
      <c r="I6" s="676"/>
      <c r="J6" s="676"/>
      <c r="K6" s="676"/>
      <c r="L6" s="676"/>
      <c r="M6" s="676"/>
      <c r="N6" s="676"/>
      <c r="O6" s="676"/>
      <c r="P6" s="676"/>
      <c r="Q6" s="677"/>
      <c r="R6" s="678">
        <v>124273</v>
      </c>
      <c r="S6" s="679"/>
      <c r="T6" s="679"/>
      <c r="U6" s="679"/>
      <c r="V6" s="679"/>
      <c r="W6" s="679"/>
      <c r="X6" s="679"/>
      <c r="Y6" s="680"/>
      <c r="Z6" s="715">
        <v>1</v>
      </c>
      <c r="AA6" s="715"/>
      <c r="AB6" s="715"/>
      <c r="AC6" s="715"/>
      <c r="AD6" s="716">
        <v>124273</v>
      </c>
      <c r="AE6" s="716"/>
      <c r="AF6" s="716"/>
      <c r="AG6" s="716"/>
      <c r="AH6" s="716"/>
      <c r="AI6" s="716"/>
      <c r="AJ6" s="716"/>
      <c r="AK6" s="716"/>
      <c r="AL6" s="681">
        <v>1.8</v>
      </c>
      <c r="AM6" s="682"/>
      <c r="AN6" s="682"/>
      <c r="AO6" s="717"/>
      <c r="AP6" s="675" t="s">
        <v>233</v>
      </c>
      <c r="AQ6" s="676"/>
      <c r="AR6" s="676"/>
      <c r="AS6" s="676"/>
      <c r="AT6" s="676"/>
      <c r="AU6" s="676"/>
      <c r="AV6" s="676"/>
      <c r="AW6" s="676"/>
      <c r="AX6" s="676"/>
      <c r="AY6" s="676"/>
      <c r="AZ6" s="676"/>
      <c r="BA6" s="676"/>
      <c r="BB6" s="676"/>
      <c r="BC6" s="676"/>
      <c r="BD6" s="676"/>
      <c r="BE6" s="676"/>
      <c r="BF6" s="677"/>
      <c r="BG6" s="678">
        <v>2852124</v>
      </c>
      <c r="BH6" s="679"/>
      <c r="BI6" s="679"/>
      <c r="BJ6" s="679"/>
      <c r="BK6" s="679"/>
      <c r="BL6" s="679"/>
      <c r="BM6" s="679"/>
      <c r="BN6" s="680"/>
      <c r="BO6" s="715">
        <v>89.8</v>
      </c>
      <c r="BP6" s="715"/>
      <c r="BQ6" s="715"/>
      <c r="BR6" s="715"/>
      <c r="BS6" s="716" t="s">
        <v>234</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96942</v>
      </c>
      <c r="CS6" s="679"/>
      <c r="CT6" s="679"/>
      <c r="CU6" s="679"/>
      <c r="CV6" s="679"/>
      <c r="CW6" s="679"/>
      <c r="CX6" s="679"/>
      <c r="CY6" s="680"/>
      <c r="CZ6" s="778">
        <v>0.8</v>
      </c>
      <c r="DA6" s="749"/>
      <c r="DB6" s="749"/>
      <c r="DC6" s="781"/>
      <c r="DD6" s="684" t="s">
        <v>129</v>
      </c>
      <c r="DE6" s="679"/>
      <c r="DF6" s="679"/>
      <c r="DG6" s="679"/>
      <c r="DH6" s="679"/>
      <c r="DI6" s="679"/>
      <c r="DJ6" s="679"/>
      <c r="DK6" s="679"/>
      <c r="DL6" s="679"/>
      <c r="DM6" s="679"/>
      <c r="DN6" s="679"/>
      <c r="DO6" s="679"/>
      <c r="DP6" s="680"/>
      <c r="DQ6" s="684">
        <v>96942</v>
      </c>
      <c r="DR6" s="679"/>
      <c r="DS6" s="679"/>
      <c r="DT6" s="679"/>
      <c r="DU6" s="679"/>
      <c r="DV6" s="679"/>
      <c r="DW6" s="679"/>
      <c r="DX6" s="679"/>
      <c r="DY6" s="679"/>
      <c r="DZ6" s="679"/>
      <c r="EA6" s="679"/>
      <c r="EB6" s="679"/>
      <c r="EC6" s="722"/>
    </row>
    <row r="7" spans="2:143" ht="11.25" customHeight="1" x14ac:dyDescent="0.2">
      <c r="B7" s="675" t="s">
        <v>236</v>
      </c>
      <c r="C7" s="676"/>
      <c r="D7" s="676"/>
      <c r="E7" s="676"/>
      <c r="F7" s="676"/>
      <c r="G7" s="676"/>
      <c r="H7" s="676"/>
      <c r="I7" s="676"/>
      <c r="J7" s="676"/>
      <c r="K7" s="676"/>
      <c r="L7" s="676"/>
      <c r="M7" s="676"/>
      <c r="N7" s="676"/>
      <c r="O7" s="676"/>
      <c r="P7" s="676"/>
      <c r="Q7" s="677"/>
      <c r="R7" s="678">
        <v>2904</v>
      </c>
      <c r="S7" s="679"/>
      <c r="T7" s="679"/>
      <c r="U7" s="679"/>
      <c r="V7" s="679"/>
      <c r="W7" s="679"/>
      <c r="X7" s="679"/>
      <c r="Y7" s="680"/>
      <c r="Z7" s="715">
        <v>0</v>
      </c>
      <c r="AA7" s="715"/>
      <c r="AB7" s="715"/>
      <c r="AC7" s="715"/>
      <c r="AD7" s="716">
        <v>2904</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1001892</v>
      </c>
      <c r="BH7" s="679"/>
      <c r="BI7" s="679"/>
      <c r="BJ7" s="679"/>
      <c r="BK7" s="679"/>
      <c r="BL7" s="679"/>
      <c r="BM7" s="679"/>
      <c r="BN7" s="680"/>
      <c r="BO7" s="715">
        <v>31.5</v>
      </c>
      <c r="BP7" s="715"/>
      <c r="BQ7" s="715"/>
      <c r="BR7" s="715"/>
      <c r="BS7" s="716" t="s">
        <v>180</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1517929</v>
      </c>
      <c r="CS7" s="679"/>
      <c r="CT7" s="679"/>
      <c r="CU7" s="679"/>
      <c r="CV7" s="679"/>
      <c r="CW7" s="679"/>
      <c r="CX7" s="679"/>
      <c r="CY7" s="680"/>
      <c r="CZ7" s="715">
        <v>12.1</v>
      </c>
      <c r="DA7" s="715"/>
      <c r="DB7" s="715"/>
      <c r="DC7" s="715"/>
      <c r="DD7" s="684">
        <v>53230</v>
      </c>
      <c r="DE7" s="679"/>
      <c r="DF7" s="679"/>
      <c r="DG7" s="679"/>
      <c r="DH7" s="679"/>
      <c r="DI7" s="679"/>
      <c r="DJ7" s="679"/>
      <c r="DK7" s="679"/>
      <c r="DL7" s="679"/>
      <c r="DM7" s="679"/>
      <c r="DN7" s="679"/>
      <c r="DO7" s="679"/>
      <c r="DP7" s="680"/>
      <c r="DQ7" s="684">
        <v>1151749</v>
      </c>
      <c r="DR7" s="679"/>
      <c r="DS7" s="679"/>
      <c r="DT7" s="679"/>
      <c r="DU7" s="679"/>
      <c r="DV7" s="679"/>
      <c r="DW7" s="679"/>
      <c r="DX7" s="679"/>
      <c r="DY7" s="679"/>
      <c r="DZ7" s="679"/>
      <c r="EA7" s="679"/>
      <c r="EB7" s="679"/>
      <c r="EC7" s="722"/>
    </row>
    <row r="8" spans="2:143" ht="11.25" customHeight="1" x14ac:dyDescent="0.2">
      <c r="B8" s="675" t="s">
        <v>239</v>
      </c>
      <c r="C8" s="676"/>
      <c r="D8" s="676"/>
      <c r="E8" s="676"/>
      <c r="F8" s="676"/>
      <c r="G8" s="676"/>
      <c r="H8" s="676"/>
      <c r="I8" s="676"/>
      <c r="J8" s="676"/>
      <c r="K8" s="676"/>
      <c r="L8" s="676"/>
      <c r="M8" s="676"/>
      <c r="N8" s="676"/>
      <c r="O8" s="676"/>
      <c r="P8" s="676"/>
      <c r="Q8" s="677"/>
      <c r="R8" s="678">
        <v>13430</v>
      </c>
      <c r="S8" s="679"/>
      <c r="T8" s="679"/>
      <c r="U8" s="679"/>
      <c r="V8" s="679"/>
      <c r="W8" s="679"/>
      <c r="X8" s="679"/>
      <c r="Y8" s="680"/>
      <c r="Z8" s="715">
        <v>0.1</v>
      </c>
      <c r="AA8" s="715"/>
      <c r="AB8" s="715"/>
      <c r="AC8" s="715"/>
      <c r="AD8" s="716">
        <v>13430</v>
      </c>
      <c r="AE8" s="716"/>
      <c r="AF8" s="716"/>
      <c r="AG8" s="716"/>
      <c r="AH8" s="716"/>
      <c r="AI8" s="716"/>
      <c r="AJ8" s="716"/>
      <c r="AK8" s="716"/>
      <c r="AL8" s="681">
        <v>0.2</v>
      </c>
      <c r="AM8" s="682"/>
      <c r="AN8" s="682"/>
      <c r="AO8" s="717"/>
      <c r="AP8" s="675" t="s">
        <v>240</v>
      </c>
      <c r="AQ8" s="676"/>
      <c r="AR8" s="676"/>
      <c r="AS8" s="676"/>
      <c r="AT8" s="676"/>
      <c r="AU8" s="676"/>
      <c r="AV8" s="676"/>
      <c r="AW8" s="676"/>
      <c r="AX8" s="676"/>
      <c r="AY8" s="676"/>
      <c r="AZ8" s="676"/>
      <c r="BA8" s="676"/>
      <c r="BB8" s="676"/>
      <c r="BC8" s="676"/>
      <c r="BD8" s="676"/>
      <c r="BE8" s="676"/>
      <c r="BF8" s="677"/>
      <c r="BG8" s="678">
        <v>41679</v>
      </c>
      <c r="BH8" s="679"/>
      <c r="BI8" s="679"/>
      <c r="BJ8" s="679"/>
      <c r="BK8" s="679"/>
      <c r="BL8" s="679"/>
      <c r="BM8" s="679"/>
      <c r="BN8" s="680"/>
      <c r="BO8" s="715">
        <v>1.3</v>
      </c>
      <c r="BP8" s="715"/>
      <c r="BQ8" s="715"/>
      <c r="BR8" s="715"/>
      <c r="BS8" s="684" t="s">
        <v>129</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3499633</v>
      </c>
      <c r="CS8" s="679"/>
      <c r="CT8" s="679"/>
      <c r="CU8" s="679"/>
      <c r="CV8" s="679"/>
      <c r="CW8" s="679"/>
      <c r="CX8" s="679"/>
      <c r="CY8" s="680"/>
      <c r="CZ8" s="715">
        <v>27.9</v>
      </c>
      <c r="DA8" s="715"/>
      <c r="DB8" s="715"/>
      <c r="DC8" s="715"/>
      <c r="DD8" s="684">
        <v>25223</v>
      </c>
      <c r="DE8" s="679"/>
      <c r="DF8" s="679"/>
      <c r="DG8" s="679"/>
      <c r="DH8" s="679"/>
      <c r="DI8" s="679"/>
      <c r="DJ8" s="679"/>
      <c r="DK8" s="679"/>
      <c r="DL8" s="679"/>
      <c r="DM8" s="679"/>
      <c r="DN8" s="679"/>
      <c r="DO8" s="679"/>
      <c r="DP8" s="680"/>
      <c r="DQ8" s="684">
        <v>2033156</v>
      </c>
      <c r="DR8" s="679"/>
      <c r="DS8" s="679"/>
      <c r="DT8" s="679"/>
      <c r="DU8" s="679"/>
      <c r="DV8" s="679"/>
      <c r="DW8" s="679"/>
      <c r="DX8" s="679"/>
      <c r="DY8" s="679"/>
      <c r="DZ8" s="679"/>
      <c r="EA8" s="679"/>
      <c r="EB8" s="679"/>
      <c r="EC8" s="722"/>
    </row>
    <row r="9" spans="2:143" ht="11.25" customHeight="1" x14ac:dyDescent="0.2">
      <c r="B9" s="675" t="s">
        <v>242</v>
      </c>
      <c r="C9" s="676"/>
      <c r="D9" s="676"/>
      <c r="E9" s="676"/>
      <c r="F9" s="676"/>
      <c r="G9" s="676"/>
      <c r="H9" s="676"/>
      <c r="I9" s="676"/>
      <c r="J9" s="676"/>
      <c r="K9" s="676"/>
      <c r="L9" s="676"/>
      <c r="M9" s="676"/>
      <c r="N9" s="676"/>
      <c r="O9" s="676"/>
      <c r="P9" s="676"/>
      <c r="Q9" s="677"/>
      <c r="R9" s="678">
        <v>7016</v>
      </c>
      <c r="S9" s="679"/>
      <c r="T9" s="679"/>
      <c r="U9" s="679"/>
      <c r="V9" s="679"/>
      <c r="W9" s="679"/>
      <c r="X9" s="679"/>
      <c r="Y9" s="680"/>
      <c r="Z9" s="715">
        <v>0.1</v>
      </c>
      <c r="AA9" s="715"/>
      <c r="AB9" s="715"/>
      <c r="AC9" s="715"/>
      <c r="AD9" s="716">
        <v>7016</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709053</v>
      </c>
      <c r="BH9" s="679"/>
      <c r="BI9" s="679"/>
      <c r="BJ9" s="679"/>
      <c r="BK9" s="679"/>
      <c r="BL9" s="679"/>
      <c r="BM9" s="679"/>
      <c r="BN9" s="680"/>
      <c r="BO9" s="715">
        <v>22.3</v>
      </c>
      <c r="BP9" s="715"/>
      <c r="BQ9" s="715"/>
      <c r="BR9" s="715"/>
      <c r="BS9" s="684" t="s">
        <v>129</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1552490</v>
      </c>
      <c r="CS9" s="679"/>
      <c r="CT9" s="679"/>
      <c r="CU9" s="679"/>
      <c r="CV9" s="679"/>
      <c r="CW9" s="679"/>
      <c r="CX9" s="679"/>
      <c r="CY9" s="680"/>
      <c r="CZ9" s="715">
        <v>12.4</v>
      </c>
      <c r="DA9" s="715"/>
      <c r="DB9" s="715"/>
      <c r="DC9" s="715"/>
      <c r="DD9" s="684">
        <v>229021</v>
      </c>
      <c r="DE9" s="679"/>
      <c r="DF9" s="679"/>
      <c r="DG9" s="679"/>
      <c r="DH9" s="679"/>
      <c r="DI9" s="679"/>
      <c r="DJ9" s="679"/>
      <c r="DK9" s="679"/>
      <c r="DL9" s="679"/>
      <c r="DM9" s="679"/>
      <c r="DN9" s="679"/>
      <c r="DO9" s="679"/>
      <c r="DP9" s="680"/>
      <c r="DQ9" s="684">
        <v>1138704</v>
      </c>
      <c r="DR9" s="679"/>
      <c r="DS9" s="679"/>
      <c r="DT9" s="679"/>
      <c r="DU9" s="679"/>
      <c r="DV9" s="679"/>
      <c r="DW9" s="679"/>
      <c r="DX9" s="679"/>
      <c r="DY9" s="679"/>
      <c r="DZ9" s="679"/>
      <c r="EA9" s="679"/>
      <c r="EB9" s="679"/>
      <c r="EC9" s="722"/>
    </row>
    <row r="10" spans="2:143" ht="11.25" customHeight="1" x14ac:dyDescent="0.2">
      <c r="B10" s="675" t="s">
        <v>245</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234</v>
      </c>
      <c r="AA10" s="715"/>
      <c r="AB10" s="715"/>
      <c r="AC10" s="715"/>
      <c r="AD10" s="716" t="s">
        <v>234</v>
      </c>
      <c r="AE10" s="716"/>
      <c r="AF10" s="716"/>
      <c r="AG10" s="716"/>
      <c r="AH10" s="716"/>
      <c r="AI10" s="716"/>
      <c r="AJ10" s="716"/>
      <c r="AK10" s="716"/>
      <c r="AL10" s="681" t="s">
        <v>234</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120573</v>
      </c>
      <c r="BH10" s="679"/>
      <c r="BI10" s="679"/>
      <c r="BJ10" s="679"/>
      <c r="BK10" s="679"/>
      <c r="BL10" s="679"/>
      <c r="BM10" s="679"/>
      <c r="BN10" s="680"/>
      <c r="BO10" s="715">
        <v>3.8</v>
      </c>
      <c r="BP10" s="715"/>
      <c r="BQ10" s="715"/>
      <c r="BR10" s="715"/>
      <c r="BS10" s="684" t="s">
        <v>129</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3005</v>
      </c>
      <c r="CS10" s="679"/>
      <c r="CT10" s="679"/>
      <c r="CU10" s="679"/>
      <c r="CV10" s="679"/>
      <c r="CW10" s="679"/>
      <c r="CX10" s="679"/>
      <c r="CY10" s="680"/>
      <c r="CZ10" s="715">
        <v>0</v>
      </c>
      <c r="DA10" s="715"/>
      <c r="DB10" s="715"/>
      <c r="DC10" s="715"/>
      <c r="DD10" s="684" t="s">
        <v>129</v>
      </c>
      <c r="DE10" s="679"/>
      <c r="DF10" s="679"/>
      <c r="DG10" s="679"/>
      <c r="DH10" s="679"/>
      <c r="DI10" s="679"/>
      <c r="DJ10" s="679"/>
      <c r="DK10" s="679"/>
      <c r="DL10" s="679"/>
      <c r="DM10" s="679"/>
      <c r="DN10" s="679"/>
      <c r="DO10" s="679"/>
      <c r="DP10" s="680"/>
      <c r="DQ10" s="684">
        <v>5</v>
      </c>
      <c r="DR10" s="679"/>
      <c r="DS10" s="679"/>
      <c r="DT10" s="679"/>
      <c r="DU10" s="679"/>
      <c r="DV10" s="679"/>
      <c r="DW10" s="679"/>
      <c r="DX10" s="679"/>
      <c r="DY10" s="679"/>
      <c r="DZ10" s="679"/>
      <c r="EA10" s="679"/>
      <c r="EB10" s="679"/>
      <c r="EC10" s="722"/>
    </row>
    <row r="11" spans="2:143" ht="11.25" customHeight="1" x14ac:dyDescent="0.2">
      <c r="B11" s="675" t="s">
        <v>248</v>
      </c>
      <c r="C11" s="676"/>
      <c r="D11" s="676"/>
      <c r="E11" s="676"/>
      <c r="F11" s="676"/>
      <c r="G11" s="676"/>
      <c r="H11" s="676"/>
      <c r="I11" s="676"/>
      <c r="J11" s="676"/>
      <c r="K11" s="676"/>
      <c r="L11" s="676"/>
      <c r="M11" s="676"/>
      <c r="N11" s="676"/>
      <c r="O11" s="676"/>
      <c r="P11" s="676"/>
      <c r="Q11" s="677"/>
      <c r="R11" s="678">
        <v>383021</v>
      </c>
      <c r="S11" s="679"/>
      <c r="T11" s="679"/>
      <c r="U11" s="679"/>
      <c r="V11" s="679"/>
      <c r="W11" s="679"/>
      <c r="X11" s="679"/>
      <c r="Y11" s="680"/>
      <c r="Z11" s="681">
        <v>3</v>
      </c>
      <c r="AA11" s="682"/>
      <c r="AB11" s="682"/>
      <c r="AC11" s="683"/>
      <c r="AD11" s="684">
        <v>383021</v>
      </c>
      <c r="AE11" s="679"/>
      <c r="AF11" s="679"/>
      <c r="AG11" s="679"/>
      <c r="AH11" s="679"/>
      <c r="AI11" s="679"/>
      <c r="AJ11" s="679"/>
      <c r="AK11" s="680"/>
      <c r="AL11" s="681">
        <v>5.5</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130587</v>
      </c>
      <c r="BH11" s="679"/>
      <c r="BI11" s="679"/>
      <c r="BJ11" s="679"/>
      <c r="BK11" s="679"/>
      <c r="BL11" s="679"/>
      <c r="BM11" s="679"/>
      <c r="BN11" s="680"/>
      <c r="BO11" s="715">
        <v>4.0999999999999996</v>
      </c>
      <c r="BP11" s="715"/>
      <c r="BQ11" s="715"/>
      <c r="BR11" s="715"/>
      <c r="BS11" s="684" t="s">
        <v>129</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559167</v>
      </c>
      <c r="CS11" s="679"/>
      <c r="CT11" s="679"/>
      <c r="CU11" s="679"/>
      <c r="CV11" s="679"/>
      <c r="CW11" s="679"/>
      <c r="CX11" s="679"/>
      <c r="CY11" s="680"/>
      <c r="CZ11" s="715">
        <v>4.5</v>
      </c>
      <c r="DA11" s="715"/>
      <c r="DB11" s="715"/>
      <c r="DC11" s="715"/>
      <c r="DD11" s="684">
        <v>64688</v>
      </c>
      <c r="DE11" s="679"/>
      <c r="DF11" s="679"/>
      <c r="DG11" s="679"/>
      <c r="DH11" s="679"/>
      <c r="DI11" s="679"/>
      <c r="DJ11" s="679"/>
      <c r="DK11" s="679"/>
      <c r="DL11" s="679"/>
      <c r="DM11" s="679"/>
      <c r="DN11" s="679"/>
      <c r="DO11" s="679"/>
      <c r="DP11" s="680"/>
      <c r="DQ11" s="684">
        <v>283440</v>
      </c>
      <c r="DR11" s="679"/>
      <c r="DS11" s="679"/>
      <c r="DT11" s="679"/>
      <c r="DU11" s="679"/>
      <c r="DV11" s="679"/>
      <c r="DW11" s="679"/>
      <c r="DX11" s="679"/>
      <c r="DY11" s="679"/>
      <c r="DZ11" s="679"/>
      <c r="EA11" s="679"/>
      <c r="EB11" s="679"/>
      <c r="EC11" s="722"/>
    </row>
    <row r="12" spans="2:143" ht="11.25" customHeight="1" x14ac:dyDescent="0.2">
      <c r="B12" s="675" t="s">
        <v>251</v>
      </c>
      <c r="C12" s="676"/>
      <c r="D12" s="676"/>
      <c r="E12" s="676"/>
      <c r="F12" s="676"/>
      <c r="G12" s="676"/>
      <c r="H12" s="676"/>
      <c r="I12" s="676"/>
      <c r="J12" s="676"/>
      <c r="K12" s="676"/>
      <c r="L12" s="676"/>
      <c r="M12" s="676"/>
      <c r="N12" s="676"/>
      <c r="O12" s="676"/>
      <c r="P12" s="676"/>
      <c r="Q12" s="677"/>
      <c r="R12" s="678">
        <v>6903</v>
      </c>
      <c r="S12" s="679"/>
      <c r="T12" s="679"/>
      <c r="U12" s="679"/>
      <c r="V12" s="679"/>
      <c r="W12" s="679"/>
      <c r="X12" s="679"/>
      <c r="Y12" s="680"/>
      <c r="Z12" s="715">
        <v>0.1</v>
      </c>
      <c r="AA12" s="715"/>
      <c r="AB12" s="715"/>
      <c r="AC12" s="715"/>
      <c r="AD12" s="716">
        <v>6903</v>
      </c>
      <c r="AE12" s="716"/>
      <c r="AF12" s="716"/>
      <c r="AG12" s="716"/>
      <c r="AH12" s="716"/>
      <c r="AI12" s="716"/>
      <c r="AJ12" s="716"/>
      <c r="AK12" s="716"/>
      <c r="AL12" s="681">
        <v>0.1</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1630285</v>
      </c>
      <c r="BH12" s="679"/>
      <c r="BI12" s="679"/>
      <c r="BJ12" s="679"/>
      <c r="BK12" s="679"/>
      <c r="BL12" s="679"/>
      <c r="BM12" s="679"/>
      <c r="BN12" s="680"/>
      <c r="BO12" s="715">
        <v>51.3</v>
      </c>
      <c r="BP12" s="715"/>
      <c r="BQ12" s="715"/>
      <c r="BR12" s="715"/>
      <c r="BS12" s="684" t="s">
        <v>129</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309291</v>
      </c>
      <c r="CS12" s="679"/>
      <c r="CT12" s="679"/>
      <c r="CU12" s="679"/>
      <c r="CV12" s="679"/>
      <c r="CW12" s="679"/>
      <c r="CX12" s="679"/>
      <c r="CY12" s="680"/>
      <c r="CZ12" s="715">
        <v>2.5</v>
      </c>
      <c r="DA12" s="715"/>
      <c r="DB12" s="715"/>
      <c r="DC12" s="715"/>
      <c r="DD12" s="684">
        <v>10894</v>
      </c>
      <c r="DE12" s="679"/>
      <c r="DF12" s="679"/>
      <c r="DG12" s="679"/>
      <c r="DH12" s="679"/>
      <c r="DI12" s="679"/>
      <c r="DJ12" s="679"/>
      <c r="DK12" s="679"/>
      <c r="DL12" s="679"/>
      <c r="DM12" s="679"/>
      <c r="DN12" s="679"/>
      <c r="DO12" s="679"/>
      <c r="DP12" s="680"/>
      <c r="DQ12" s="684">
        <v>237201</v>
      </c>
      <c r="DR12" s="679"/>
      <c r="DS12" s="679"/>
      <c r="DT12" s="679"/>
      <c r="DU12" s="679"/>
      <c r="DV12" s="679"/>
      <c r="DW12" s="679"/>
      <c r="DX12" s="679"/>
      <c r="DY12" s="679"/>
      <c r="DZ12" s="679"/>
      <c r="EA12" s="679"/>
      <c r="EB12" s="679"/>
      <c r="EC12" s="722"/>
    </row>
    <row r="13" spans="2:143" ht="11.25" customHeight="1" x14ac:dyDescent="0.2">
      <c r="B13" s="675" t="s">
        <v>254</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180</v>
      </c>
      <c r="AE13" s="716"/>
      <c r="AF13" s="716"/>
      <c r="AG13" s="716"/>
      <c r="AH13" s="716"/>
      <c r="AI13" s="716"/>
      <c r="AJ13" s="716"/>
      <c r="AK13" s="716"/>
      <c r="AL13" s="681" t="s">
        <v>129</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1615368</v>
      </c>
      <c r="BH13" s="679"/>
      <c r="BI13" s="679"/>
      <c r="BJ13" s="679"/>
      <c r="BK13" s="679"/>
      <c r="BL13" s="679"/>
      <c r="BM13" s="679"/>
      <c r="BN13" s="680"/>
      <c r="BO13" s="715">
        <v>50.8</v>
      </c>
      <c r="BP13" s="715"/>
      <c r="BQ13" s="715"/>
      <c r="BR13" s="715"/>
      <c r="BS13" s="684" t="s">
        <v>234</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851311</v>
      </c>
      <c r="CS13" s="679"/>
      <c r="CT13" s="679"/>
      <c r="CU13" s="679"/>
      <c r="CV13" s="679"/>
      <c r="CW13" s="679"/>
      <c r="CX13" s="679"/>
      <c r="CY13" s="680"/>
      <c r="CZ13" s="715">
        <v>6.8</v>
      </c>
      <c r="DA13" s="715"/>
      <c r="DB13" s="715"/>
      <c r="DC13" s="715"/>
      <c r="DD13" s="684">
        <v>285877</v>
      </c>
      <c r="DE13" s="679"/>
      <c r="DF13" s="679"/>
      <c r="DG13" s="679"/>
      <c r="DH13" s="679"/>
      <c r="DI13" s="679"/>
      <c r="DJ13" s="679"/>
      <c r="DK13" s="679"/>
      <c r="DL13" s="679"/>
      <c r="DM13" s="679"/>
      <c r="DN13" s="679"/>
      <c r="DO13" s="679"/>
      <c r="DP13" s="680"/>
      <c r="DQ13" s="684">
        <v>640110</v>
      </c>
      <c r="DR13" s="679"/>
      <c r="DS13" s="679"/>
      <c r="DT13" s="679"/>
      <c r="DU13" s="679"/>
      <c r="DV13" s="679"/>
      <c r="DW13" s="679"/>
      <c r="DX13" s="679"/>
      <c r="DY13" s="679"/>
      <c r="DZ13" s="679"/>
      <c r="EA13" s="679"/>
      <c r="EB13" s="679"/>
      <c r="EC13" s="722"/>
    </row>
    <row r="14" spans="2:143" ht="11.25" customHeight="1" x14ac:dyDescent="0.2">
      <c r="B14" s="675" t="s">
        <v>257</v>
      </c>
      <c r="C14" s="676"/>
      <c r="D14" s="676"/>
      <c r="E14" s="676"/>
      <c r="F14" s="676"/>
      <c r="G14" s="676"/>
      <c r="H14" s="676"/>
      <c r="I14" s="676"/>
      <c r="J14" s="676"/>
      <c r="K14" s="676"/>
      <c r="L14" s="676"/>
      <c r="M14" s="676"/>
      <c r="N14" s="676"/>
      <c r="O14" s="676"/>
      <c r="P14" s="676"/>
      <c r="Q14" s="677"/>
      <c r="R14" s="678">
        <v>16984</v>
      </c>
      <c r="S14" s="679"/>
      <c r="T14" s="679"/>
      <c r="U14" s="679"/>
      <c r="V14" s="679"/>
      <c r="W14" s="679"/>
      <c r="X14" s="679"/>
      <c r="Y14" s="680"/>
      <c r="Z14" s="715">
        <v>0.1</v>
      </c>
      <c r="AA14" s="715"/>
      <c r="AB14" s="715"/>
      <c r="AC14" s="715"/>
      <c r="AD14" s="716">
        <v>16984</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84205</v>
      </c>
      <c r="BH14" s="679"/>
      <c r="BI14" s="679"/>
      <c r="BJ14" s="679"/>
      <c r="BK14" s="679"/>
      <c r="BL14" s="679"/>
      <c r="BM14" s="679"/>
      <c r="BN14" s="680"/>
      <c r="BO14" s="715">
        <v>2.7</v>
      </c>
      <c r="BP14" s="715"/>
      <c r="BQ14" s="715"/>
      <c r="BR14" s="715"/>
      <c r="BS14" s="684" t="s">
        <v>234</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898007</v>
      </c>
      <c r="CS14" s="679"/>
      <c r="CT14" s="679"/>
      <c r="CU14" s="679"/>
      <c r="CV14" s="679"/>
      <c r="CW14" s="679"/>
      <c r="CX14" s="679"/>
      <c r="CY14" s="680"/>
      <c r="CZ14" s="715">
        <v>7.2</v>
      </c>
      <c r="DA14" s="715"/>
      <c r="DB14" s="715"/>
      <c r="DC14" s="715"/>
      <c r="DD14" s="684">
        <v>202749</v>
      </c>
      <c r="DE14" s="679"/>
      <c r="DF14" s="679"/>
      <c r="DG14" s="679"/>
      <c r="DH14" s="679"/>
      <c r="DI14" s="679"/>
      <c r="DJ14" s="679"/>
      <c r="DK14" s="679"/>
      <c r="DL14" s="679"/>
      <c r="DM14" s="679"/>
      <c r="DN14" s="679"/>
      <c r="DO14" s="679"/>
      <c r="DP14" s="680"/>
      <c r="DQ14" s="684">
        <v>528445</v>
      </c>
      <c r="DR14" s="679"/>
      <c r="DS14" s="679"/>
      <c r="DT14" s="679"/>
      <c r="DU14" s="679"/>
      <c r="DV14" s="679"/>
      <c r="DW14" s="679"/>
      <c r="DX14" s="679"/>
      <c r="DY14" s="679"/>
      <c r="DZ14" s="679"/>
      <c r="EA14" s="679"/>
      <c r="EB14" s="679"/>
      <c r="EC14" s="722"/>
    </row>
    <row r="15" spans="2:143" ht="11.25" customHeight="1" x14ac:dyDescent="0.2">
      <c r="B15" s="675" t="s">
        <v>260</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234</v>
      </c>
      <c r="AE15" s="716"/>
      <c r="AF15" s="716"/>
      <c r="AG15" s="716"/>
      <c r="AH15" s="716"/>
      <c r="AI15" s="716"/>
      <c r="AJ15" s="716"/>
      <c r="AK15" s="716"/>
      <c r="AL15" s="681" t="s">
        <v>234</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135742</v>
      </c>
      <c r="BH15" s="679"/>
      <c r="BI15" s="679"/>
      <c r="BJ15" s="679"/>
      <c r="BK15" s="679"/>
      <c r="BL15" s="679"/>
      <c r="BM15" s="679"/>
      <c r="BN15" s="680"/>
      <c r="BO15" s="715">
        <v>4.3</v>
      </c>
      <c r="BP15" s="715"/>
      <c r="BQ15" s="715"/>
      <c r="BR15" s="715"/>
      <c r="BS15" s="684" t="s">
        <v>129</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1429416</v>
      </c>
      <c r="CS15" s="679"/>
      <c r="CT15" s="679"/>
      <c r="CU15" s="679"/>
      <c r="CV15" s="679"/>
      <c r="CW15" s="679"/>
      <c r="CX15" s="679"/>
      <c r="CY15" s="680"/>
      <c r="CZ15" s="715">
        <v>11.4</v>
      </c>
      <c r="DA15" s="715"/>
      <c r="DB15" s="715"/>
      <c r="DC15" s="715"/>
      <c r="DD15" s="684">
        <v>813488</v>
      </c>
      <c r="DE15" s="679"/>
      <c r="DF15" s="679"/>
      <c r="DG15" s="679"/>
      <c r="DH15" s="679"/>
      <c r="DI15" s="679"/>
      <c r="DJ15" s="679"/>
      <c r="DK15" s="679"/>
      <c r="DL15" s="679"/>
      <c r="DM15" s="679"/>
      <c r="DN15" s="679"/>
      <c r="DO15" s="679"/>
      <c r="DP15" s="680"/>
      <c r="DQ15" s="684">
        <v>722972</v>
      </c>
      <c r="DR15" s="679"/>
      <c r="DS15" s="679"/>
      <c r="DT15" s="679"/>
      <c r="DU15" s="679"/>
      <c r="DV15" s="679"/>
      <c r="DW15" s="679"/>
      <c r="DX15" s="679"/>
      <c r="DY15" s="679"/>
      <c r="DZ15" s="679"/>
      <c r="EA15" s="679"/>
      <c r="EB15" s="679"/>
      <c r="EC15" s="722"/>
    </row>
    <row r="16" spans="2:143" ht="11.25" customHeight="1" x14ac:dyDescent="0.2">
      <c r="B16" s="675" t="s">
        <v>263</v>
      </c>
      <c r="C16" s="676"/>
      <c r="D16" s="676"/>
      <c r="E16" s="676"/>
      <c r="F16" s="676"/>
      <c r="G16" s="676"/>
      <c r="H16" s="676"/>
      <c r="I16" s="676"/>
      <c r="J16" s="676"/>
      <c r="K16" s="676"/>
      <c r="L16" s="676"/>
      <c r="M16" s="676"/>
      <c r="N16" s="676"/>
      <c r="O16" s="676"/>
      <c r="P16" s="676"/>
      <c r="Q16" s="677"/>
      <c r="R16" s="678">
        <v>4668</v>
      </c>
      <c r="S16" s="679"/>
      <c r="T16" s="679"/>
      <c r="U16" s="679"/>
      <c r="V16" s="679"/>
      <c r="W16" s="679"/>
      <c r="X16" s="679"/>
      <c r="Y16" s="680"/>
      <c r="Z16" s="715">
        <v>0</v>
      </c>
      <c r="AA16" s="715"/>
      <c r="AB16" s="715"/>
      <c r="AC16" s="715"/>
      <c r="AD16" s="716">
        <v>4668</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180</v>
      </c>
      <c r="BP16" s="715"/>
      <c r="BQ16" s="715"/>
      <c r="BR16" s="715"/>
      <c r="BS16" s="684" t="s">
        <v>129</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322694</v>
      </c>
      <c r="CS16" s="679"/>
      <c r="CT16" s="679"/>
      <c r="CU16" s="679"/>
      <c r="CV16" s="679"/>
      <c r="CW16" s="679"/>
      <c r="CX16" s="679"/>
      <c r="CY16" s="680"/>
      <c r="CZ16" s="715">
        <v>2.6</v>
      </c>
      <c r="DA16" s="715"/>
      <c r="DB16" s="715"/>
      <c r="DC16" s="715"/>
      <c r="DD16" s="684" t="s">
        <v>129</v>
      </c>
      <c r="DE16" s="679"/>
      <c r="DF16" s="679"/>
      <c r="DG16" s="679"/>
      <c r="DH16" s="679"/>
      <c r="DI16" s="679"/>
      <c r="DJ16" s="679"/>
      <c r="DK16" s="679"/>
      <c r="DL16" s="679"/>
      <c r="DM16" s="679"/>
      <c r="DN16" s="679"/>
      <c r="DO16" s="679"/>
      <c r="DP16" s="680"/>
      <c r="DQ16" s="684">
        <v>69444</v>
      </c>
      <c r="DR16" s="679"/>
      <c r="DS16" s="679"/>
      <c r="DT16" s="679"/>
      <c r="DU16" s="679"/>
      <c r="DV16" s="679"/>
      <c r="DW16" s="679"/>
      <c r="DX16" s="679"/>
      <c r="DY16" s="679"/>
      <c r="DZ16" s="679"/>
      <c r="EA16" s="679"/>
      <c r="EB16" s="679"/>
      <c r="EC16" s="722"/>
    </row>
    <row r="17" spans="2:133" ht="11.25" customHeight="1" x14ac:dyDescent="0.2">
      <c r="B17" s="675" t="s">
        <v>266</v>
      </c>
      <c r="C17" s="676"/>
      <c r="D17" s="676"/>
      <c r="E17" s="676"/>
      <c r="F17" s="676"/>
      <c r="G17" s="676"/>
      <c r="H17" s="676"/>
      <c r="I17" s="676"/>
      <c r="J17" s="676"/>
      <c r="K17" s="676"/>
      <c r="L17" s="676"/>
      <c r="M17" s="676"/>
      <c r="N17" s="676"/>
      <c r="O17" s="676"/>
      <c r="P17" s="676"/>
      <c r="Q17" s="677"/>
      <c r="R17" s="678">
        <v>48930</v>
      </c>
      <c r="S17" s="679"/>
      <c r="T17" s="679"/>
      <c r="U17" s="679"/>
      <c r="V17" s="679"/>
      <c r="W17" s="679"/>
      <c r="X17" s="679"/>
      <c r="Y17" s="680"/>
      <c r="Z17" s="715">
        <v>0.4</v>
      </c>
      <c r="AA17" s="715"/>
      <c r="AB17" s="715"/>
      <c r="AC17" s="715"/>
      <c r="AD17" s="716">
        <v>48930</v>
      </c>
      <c r="AE17" s="716"/>
      <c r="AF17" s="716"/>
      <c r="AG17" s="716"/>
      <c r="AH17" s="716"/>
      <c r="AI17" s="716"/>
      <c r="AJ17" s="716"/>
      <c r="AK17" s="716"/>
      <c r="AL17" s="681">
        <v>0.7</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180</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1504297</v>
      </c>
      <c r="CS17" s="679"/>
      <c r="CT17" s="679"/>
      <c r="CU17" s="679"/>
      <c r="CV17" s="679"/>
      <c r="CW17" s="679"/>
      <c r="CX17" s="679"/>
      <c r="CY17" s="680"/>
      <c r="CZ17" s="715">
        <v>12</v>
      </c>
      <c r="DA17" s="715"/>
      <c r="DB17" s="715"/>
      <c r="DC17" s="715"/>
      <c r="DD17" s="684" t="s">
        <v>180</v>
      </c>
      <c r="DE17" s="679"/>
      <c r="DF17" s="679"/>
      <c r="DG17" s="679"/>
      <c r="DH17" s="679"/>
      <c r="DI17" s="679"/>
      <c r="DJ17" s="679"/>
      <c r="DK17" s="679"/>
      <c r="DL17" s="679"/>
      <c r="DM17" s="679"/>
      <c r="DN17" s="679"/>
      <c r="DO17" s="679"/>
      <c r="DP17" s="680"/>
      <c r="DQ17" s="684">
        <v>1472735</v>
      </c>
      <c r="DR17" s="679"/>
      <c r="DS17" s="679"/>
      <c r="DT17" s="679"/>
      <c r="DU17" s="679"/>
      <c r="DV17" s="679"/>
      <c r="DW17" s="679"/>
      <c r="DX17" s="679"/>
      <c r="DY17" s="679"/>
      <c r="DZ17" s="679"/>
      <c r="EA17" s="679"/>
      <c r="EB17" s="679"/>
      <c r="EC17" s="722"/>
    </row>
    <row r="18" spans="2:133" ht="11.25" customHeight="1" x14ac:dyDescent="0.2">
      <c r="B18" s="675" t="s">
        <v>269</v>
      </c>
      <c r="C18" s="676"/>
      <c r="D18" s="676"/>
      <c r="E18" s="676"/>
      <c r="F18" s="676"/>
      <c r="G18" s="676"/>
      <c r="H18" s="676"/>
      <c r="I18" s="676"/>
      <c r="J18" s="676"/>
      <c r="K18" s="676"/>
      <c r="L18" s="676"/>
      <c r="M18" s="676"/>
      <c r="N18" s="676"/>
      <c r="O18" s="676"/>
      <c r="P18" s="676"/>
      <c r="Q18" s="677"/>
      <c r="R18" s="678">
        <v>11406</v>
      </c>
      <c r="S18" s="679"/>
      <c r="T18" s="679"/>
      <c r="U18" s="679"/>
      <c r="V18" s="679"/>
      <c r="W18" s="679"/>
      <c r="X18" s="679"/>
      <c r="Y18" s="680"/>
      <c r="Z18" s="715">
        <v>0.1</v>
      </c>
      <c r="AA18" s="715"/>
      <c r="AB18" s="715"/>
      <c r="AC18" s="715"/>
      <c r="AD18" s="716">
        <v>11406</v>
      </c>
      <c r="AE18" s="716"/>
      <c r="AF18" s="716"/>
      <c r="AG18" s="716"/>
      <c r="AH18" s="716"/>
      <c r="AI18" s="716"/>
      <c r="AJ18" s="716"/>
      <c r="AK18" s="716"/>
      <c r="AL18" s="681">
        <v>0.2</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180</v>
      </c>
      <c r="BH18" s="679"/>
      <c r="BI18" s="679"/>
      <c r="BJ18" s="679"/>
      <c r="BK18" s="679"/>
      <c r="BL18" s="679"/>
      <c r="BM18" s="679"/>
      <c r="BN18" s="680"/>
      <c r="BO18" s="715" t="s">
        <v>129</v>
      </c>
      <c r="BP18" s="715"/>
      <c r="BQ18" s="715"/>
      <c r="BR18" s="715"/>
      <c r="BS18" s="684" t="s">
        <v>234</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234</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2">
      <c r="B19" s="675" t="s">
        <v>272</v>
      </c>
      <c r="C19" s="676"/>
      <c r="D19" s="676"/>
      <c r="E19" s="676"/>
      <c r="F19" s="676"/>
      <c r="G19" s="676"/>
      <c r="H19" s="676"/>
      <c r="I19" s="676"/>
      <c r="J19" s="676"/>
      <c r="K19" s="676"/>
      <c r="L19" s="676"/>
      <c r="M19" s="676"/>
      <c r="N19" s="676"/>
      <c r="O19" s="676"/>
      <c r="P19" s="676"/>
      <c r="Q19" s="677"/>
      <c r="R19" s="678">
        <v>2159</v>
      </c>
      <c r="S19" s="679"/>
      <c r="T19" s="679"/>
      <c r="U19" s="679"/>
      <c r="V19" s="679"/>
      <c r="W19" s="679"/>
      <c r="X19" s="679"/>
      <c r="Y19" s="680"/>
      <c r="Z19" s="715">
        <v>0</v>
      </c>
      <c r="AA19" s="715"/>
      <c r="AB19" s="715"/>
      <c r="AC19" s="715"/>
      <c r="AD19" s="716">
        <v>2159</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325210</v>
      </c>
      <c r="BH19" s="679"/>
      <c r="BI19" s="679"/>
      <c r="BJ19" s="679"/>
      <c r="BK19" s="679"/>
      <c r="BL19" s="679"/>
      <c r="BM19" s="679"/>
      <c r="BN19" s="680"/>
      <c r="BO19" s="715">
        <v>10.199999999999999</v>
      </c>
      <c r="BP19" s="715"/>
      <c r="BQ19" s="715"/>
      <c r="BR19" s="715"/>
      <c r="BS19" s="684" t="s">
        <v>129</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234</v>
      </c>
      <c r="CS19" s="679"/>
      <c r="CT19" s="679"/>
      <c r="CU19" s="679"/>
      <c r="CV19" s="679"/>
      <c r="CW19" s="679"/>
      <c r="CX19" s="679"/>
      <c r="CY19" s="680"/>
      <c r="CZ19" s="715" t="s">
        <v>180</v>
      </c>
      <c r="DA19" s="715"/>
      <c r="DB19" s="715"/>
      <c r="DC19" s="715"/>
      <c r="DD19" s="684" t="s">
        <v>234</v>
      </c>
      <c r="DE19" s="679"/>
      <c r="DF19" s="679"/>
      <c r="DG19" s="679"/>
      <c r="DH19" s="679"/>
      <c r="DI19" s="679"/>
      <c r="DJ19" s="679"/>
      <c r="DK19" s="679"/>
      <c r="DL19" s="679"/>
      <c r="DM19" s="679"/>
      <c r="DN19" s="679"/>
      <c r="DO19" s="679"/>
      <c r="DP19" s="680"/>
      <c r="DQ19" s="684" t="s">
        <v>180</v>
      </c>
      <c r="DR19" s="679"/>
      <c r="DS19" s="679"/>
      <c r="DT19" s="679"/>
      <c r="DU19" s="679"/>
      <c r="DV19" s="679"/>
      <c r="DW19" s="679"/>
      <c r="DX19" s="679"/>
      <c r="DY19" s="679"/>
      <c r="DZ19" s="679"/>
      <c r="EA19" s="679"/>
      <c r="EB19" s="679"/>
      <c r="EC19" s="722"/>
    </row>
    <row r="20" spans="2:133" ht="11.25" customHeight="1" x14ac:dyDescent="0.2">
      <c r="B20" s="675" t="s">
        <v>275</v>
      </c>
      <c r="C20" s="676"/>
      <c r="D20" s="676"/>
      <c r="E20" s="676"/>
      <c r="F20" s="676"/>
      <c r="G20" s="676"/>
      <c r="H20" s="676"/>
      <c r="I20" s="676"/>
      <c r="J20" s="676"/>
      <c r="K20" s="676"/>
      <c r="L20" s="676"/>
      <c r="M20" s="676"/>
      <c r="N20" s="676"/>
      <c r="O20" s="676"/>
      <c r="P20" s="676"/>
      <c r="Q20" s="677"/>
      <c r="R20" s="678">
        <v>675</v>
      </c>
      <c r="S20" s="679"/>
      <c r="T20" s="679"/>
      <c r="U20" s="679"/>
      <c r="V20" s="679"/>
      <c r="W20" s="679"/>
      <c r="X20" s="679"/>
      <c r="Y20" s="680"/>
      <c r="Z20" s="715">
        <v>0</v>
      </c>
      <c r="AA20" s="715"/>
      <c r="AB20" s="715"/>
      <c r="AC20" s="715"/>
      <c r="AD20" s="716">
        <v>675</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325210</v>
      </c>
      <c r="BH20" s="679"/>
      <c r="BI20" s="679"/>
      <c r="BJ20" s="679"/>
      <c r="BK20" s="679"/>
      <c r="BL20" s="679"/>
      <c r="BM20" s="679"/>
      <c r="BN20" s="680"/>
      <c r="BO20" s="715">
        <v>10.199999999999999</v>
      </c>
      <c r="BP20" s="715"/>
      <c r="BQ20" s="715"/>
      <c r="BR20" s="715"/>
      <c r="BS20" s="684" t="s">
        <v>234</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12544182</v>
      </c>
      <c r="CS20" s="679"/>
      <c r="CT20" s="679"/>
      <c r="CU20" s="679"/>
      <c r="CV20" s="679"/>
      <c r="CW20" s="679"/>
      <c r="CX20" s="679"/>
      <c r="CY20" s="680"/>
      <c r="CZ20" s="715">
        <v>100</v>
      </c>
      <c r="DA20" s="715"/>
      <c r="DB20" s="715"/>
      <c r="DC20" s="715"/>
      <c r="DD20" s="684">
        <v>1685170</v>
      </c>
      <c r="DE20" s="679"/>
      <c r="DF20" s="679"/>
      <c r="DG20" s="679"/>
      <c r="DH20" s="679"/>
      <c r="DI20" s="679"/>
      <c r="DJ20" s="679"/>
      <c r="DK20" s="679"/>
      <c r="DL20" s="679"/>
      <c r="DM20" s="679"/>
      <c r="DN20" s="679"/>
      <c r="DO20" s="679"/>
      <c r="DP20" s="680"/>
      <c r="DQ20" s="684">
        <v>8374903</v>
      </c>
      <c r="DR20" s="679"/>
      <c r="DS20" s="679"/>
      <c r="DT20" s="679"/>
      <c r="DU20" s="679"/>
      <c r="DV20" s="679"/>
      <c r="DW20" s="679"/>
      <c r="DX20" s="679"/>
      <c r="DY20" s="679"/>
      <c r="DZ20" s="679"/>
      <c r="EA20" s="679"/>
      <c r="EB20" s="679"/>
      <c r="EC20" s="722"/>
    </row>
    <row r="21" spans="2:133" ht="11.25" customHeight="1" x14ac:dyDescent="0.2">
      <c r="B21" s="675" t="s">
        <v>278</v>
      </c>
      <c r="C21" s="676"/>
      <c r="D21" s="676"/>
      <c r="E21" s="676"/>
      <c r="F21" s="676"/>
      <c r="G21" s="676"/>
      <c r="H21" s="676"/>
      <c r="I21" s="676"/>
      <c r="J21" s="676"/>
      <c r="K21" s="676"/>
      <c r="L21" s="676"/>
      <c r="M21" s="676"/>
      <c r="N21" s="676"/>
      <c r="O21" s="676"/>
      <c r="P21" s="676"/>
      <c r="Q21" s="677"/>
      <c r="R21" s="678">
        <v>34690</v>
      </c>
      <c r="S21" s="679"/>
      <c r="T21" s="679"/>
      <c r="U21" s="679"/>
      <c r="V21" s="679"/>
      <c r="W21" s="679"/>
      <c r="X21" s="679"/>
      <c r="Y21" s="680"/>
      <c r="Z21" s="715">
        <v>0.3</v>
      </c>
      <c r="AA21" s="715"/>
      <c r="AB21" s="715"/>
      <c r="AC21" s="715"/>
      <c r="AD21" s="716">
        <v>34690</v>
      </c>
      <c r="AE21" s="716"/>
      <c r="AF21" s="716"/>
      <c r="AG21" s="716"/>
      <c r="AH21" s="716"/>
      <c r="AI21" s="716"/>
      <c r="AJ21" s="716"/>
      <c r="AK21" s="716"/>
      <c r="AL21" s="681">
        <v>0.5</v>
      </c>
      <c r="AM21" s="682"/>
      <c r="AN21" s="682"/>
      <c r="AO21" s="717"/>
      <c r="AP21" s="773" t="s">
        <v>279</v>
      </c>
      <c r="AQ21" s="780"/>
      <c r="AR21" s="780"/>
      <c r="AS21" s="780"/>
      <c r="AT21" s="780"/>
      <c r="AU21" s="780"/>
      <c r="AV21" s="780"/>
      <c r="AW21" s="780"/>
      <c r="AX21" s="780"/>
      <c r="AY21" s="780"/>
      <c r="AZ21" s="780"/>
      <c r="BA21" s="780"/>
      <c r="BB21" s="780"/>
      <c r="BC21" s="780"/>
      <c r="BD21" s="780"/>
      <c r="BE21" s="780"/>
      <c r="BF21" s="775"/>
      <c r="BG21" s="678">
        <v>193645</v>
      </c>
      <c r="BH21" s="679"/>
      <c r="BI21" s="679"/>
      <c r="BJ21" s="679"/>
      <c r="BK21" s="679"/>
      <c r="BL21" s="679"/>
      <c r="BM21" s="679"/>
      <c r="BN21" s="680"/>
      <c r="BO21" s="715">
        <v>6.1</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280</v>
      </c>
      <c r="C22" s="676"/>
      <c r="D22" s="676"/>
      <c r="E22" s="676"/>
      <c r="F22" s="676"/>
      <c r="G22" s="676"/>
      <c r="H22" s="676"/>
      <c r="I22" s="676"/>
      <c r="J22" s="676"/>
      <c r="K22" s="676"/>
      <c r="L22" s="676"/>
      <c r="M22" s="676"/>
      <c r="N22" s="676"/>
      <c r="O22" s="676"/>
      <c r="P22" s="676"/>
      <c r="Q22" s="677"/>
      <c r="R22" s="678">
        <v>3768488</v>
      </c>
      <c r="S22" s="679"/>
      <c r="T22" s="679"/>
      <c r="U22" s="679"/>
      <c r="V22" s="679"/>
      <c r="W22" s="679"/>
      <c r="X22" s="679"/>
      <c r="Y22" s="680"/>
      <c r="Z22" s="715">
        <v>29.7</v>
      </c>
      <c r="AA22" s="715"/>
      <c r="AB22" s="715"/>
      <c r="AC22" s="715"/>
      <c r="AD22" s="716">
        <v>3288785</v>
      </c>
      <c r="AE22" s="716"/>
      <c r="AF22" s="716"/>
      <c r="AG22" s="716"/>
      <c r="AH22" s="716"/>
      <c r="AI22" s="716"/>
      <c r="AJ22" s="716"/>
      <c r="AK22" s="716"/>
      <c r="AL22" s="681">
        <v>47.2</v>
      </c>
      <c r="AM22" s="682"/>
      <c r="AN22" s="682"/>
      <c r="AO22" s="717"/>
      <c r="AP22" s="773" t="s">
        <v>281</v>
      </c>
      <c r="AQ22" s="780"/>
      <c r="AR22" s="780"/>
      <c r="AS22" s="780"/>
      <c r="AT22" s="780"/>
      <c r="AU22" s="780"/>
      <c r="AV22" s="780"/>
      <c r="AW22" s="780"/>
      <c r="AX22" s="780"/>
      <c r="AY22" s="780"/>
      <c r="AZ22" s="780"/>
      <c r="BA22" s="780"/>
      <c r="BB22" s="780"/>
      <c r="BC22" s="780"/>
      <c r="BD22" s="780"/>
      <c r="BE22" s="780"/>
      <c r="BF22" s="775"/>
      <c r="BG22" s="678" t="s">
        <v>129</v>
      </c>
      <c r="BH22" s="679"/>
      <c r="BI22" s="679"/>
      <c r="BJ22" s="679"/>
      <c r="BK22" s="679"/>
      <c r="BL22" s="679"/>
      <c r="BM22" s="679"/>
      <c r="BN22" s="680"/>
      <c r="BO22" s="715" t="s">
        <v>234</v>
      </c>
      <c r="BP22" s="715"/>
      <c r="BQ22" s="715"/>
      <c r="BR22" s="715"/>
      <c r="BS22" s="684" t="s">
        <v>180</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283</v>
      </c>
      <c r="C23" s="676"/>
      <c r="D23" s="676"/>
      <c r="E23" s="676"/>
      <c r="F23" s="676"/>
      <c r="G23" s="676"/>
      <c r="H23" s="676"/>
      <c r="I23" s="676"/>
      <c r="J23" s="676"/>
      <c r="K23" s="676"/>
      <c r="L23" s="676"/>
      <c r="M23" s="676"/>
      <c r="N23" s="676"/>
      <c r="O23" s="676"/>
      <c r="P23" s="676"/>
      <c r="Q23" s="677"/>
      <c r="R23" s="678">
        <v>3288785</v>
      </c>
      <c r="S23" s="679"/>
      <c r="T23" s="679"/>
      <c r="U23" s="679"/>
      <c r="V23" s="679"/>
      <c r="W23" s="679"/>
      <c r="X23" s="679"/>
      <c r="Y23" s="680"/>
      <c r="Z23" s="715">
        <v>25.9</v>
      </c>
      <c r="AA23" s="715"/>
      <c r="AB23" s="715"/>
      <c r="AC23" s="715"/>
      <c r="AD23" s="716">
        <v>3288785</v>
      </c>
      <c r="AE23" s="716"/>
      <c r="AF23" s="716"/>
      <c r="AG23" s="716"/>
      <c r="AH23" s="716"/>
      <c r="AI23" s="716"/>
      <c r="AJ23" s="716"/>
      <c r="AK23" s="716"/>
      <c r="AL23" s="681">
        <v>47.2</v>
      </c>
      <c r="AM23" s="682"/>
      <c r="AN23" s="682"/>
      <c r="AO23" s="717"/>
      <c r="AP23" s="773" t="s">
        <v>284</v>
      </c>
      <c r="AQ23" s="780"/>
      <c r="AR23" s="780"/>
      <c r="AS23" s="780"/>
      <c r="AT23" s="780"/>
      <c r="AU23" s="780"/>
      <c r="AV23" s="780"/>
      <c r="AW23" s="780"/>
      <c r="AX23" s="780"/>
      <c r="AY23" s="780"/>
      <c r="AZ23" s="780"/>
      <c r="BA23" s="780"/>
      <c r="BB23" s="780"/>
      <c r="BC23" s="780"/>
      <c r="BD23" s="780"/>
      <c r="BE23" s="780"/>
      <c r="BF23" s="775"/>
      <c r="BG23" s="678">
        <v>131565</v>
      </c>
      <c r="BH23" s="679"/>
      <c r="BI23" s="679"/>
      <c r="BJ23" s="679"/>
      <c r="BK23" s="679"/>
      <c r="BL23" s="679"/>
      <c r="BM23" s="679"/>
      <c r="BN23" s="680"/>
      <c r="BO23" s="715">
        <v>4.0999999999999996</v>
      </c>
      <c r="BP23" s="715"/>
      <c r="BQ23" s="715"/>
      <c r="BR23" s="715"/>
      <c r="BS23" s="684" t="s">
        <v>180</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2">
      <c r="B24" s="675" t="s">
        <v>290</v>
      </c>
      <c r="C24" s="676"/>
      <c r="D24" s="676"/>
      <c r="E24" s="676"/>
      <c r="F24" s="676"/>
      <c r="G24" s="676"/>
      <c r="H24" s="676"/>
      <c r="I24" s="676"/>
      <c r="J24" s="676"/>
      <c r="K24" s="676"/>
      <c r="L24" s="676"/>
      <c r="M24" s="676"/>
      <c r="N24" s="676"/>
      <c r="O24" s="676"/>
      <c r="P24" s="676"/>
      <c r="Q24" s="677"/>
      <c r="R24" s="678">
        <v>479703</v>
      </c>
      <c r="S24" s="679"/>
      <c r="T24" s="679"/>
      <c r="U24" s="679"/>
      <c r="V24" s="679"/>
      <c r="W24" s="679"/>
      <c r="X24" s="679"/>
      <c r="Y24" s="680"/>
      <c r="Z24" s="715">
        <v>3.8</v>
      </c>
      <c r="AA24" s="715"/>
      <c r="AB24" s="715"/>
      <c r="AC24" s="715"/>
      <c r="AD24" s="716" t="s">
        <v>129</v>
      </c>
      <c r="AE24" s="716"/>
      <c r="AF24" s="716"/>
      <c r="AG24" s="716"/>
      <c r="AH24" s="716"/>
      <c r="AI24" s="716"/>
      <c r="AJ24" s="716"/>
      <c r="AK24" s="716"/>
      <c r="AL24" s="681" t="s">
        <v>234</v>
      </c>
      <c r="AM24" s="682"/>
      <c r="AN24" s="682"/>
      <c r="AO24" s="717"/>
      <c r="AP24" s="773" t="s">
        <v>291</v>
      </c>
      <c r="AQ24" s="780"/>
      <c r="AR24" s="780"/>
      <c r="AS24" s="780"/>
      <c r="AT24" s="780"/>
      <c r="AU24" s="780"/>
      <c r="AV24" s="780"/>
      <c r="AW24" s="780"/>
      <c r="AX24" s="780"/>
      <c r="AY24" s="780"/>
      <c r="AZ24" s="780"/>
      <c r="BA24" s="780"/>
      <c r="BB24" s="780"/>
      <c r="BC24" s="780"/>
      <c r="BD24" s="780"/>
      <c r="BE24" s="780"/>
      <c r="BF24" s="775"/>
      <c r="BG24" s="678" t="s">
        <v>129</v>
      </c>
      <c r="BH24" s="679"/>
      <c r="BI24" s="679"/>
      <c r="BJ24" s="679"/>
      <c r="BK24" s="679"/>
      <c r="BL24" s="679"/>
      <c r="BM24" s="679"/>
      <c r="BN24" s="680"/>
      <c r="BO24" s="715" t="s">
        <v>129</v>
      </c>
      <c r="BP24" s="715"/>
      <c r="BQ24" s="715"/>
      <c r="BR24" s="715"/>
      <c r="BS24" s="684" t="s">
        <v>234</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5282633</v>
      </c>
      <c r="CS24" s="734"/>
      <c r="CT24" s="734"/>
      <c r="CU24" s="734"/>
      <c r="CV24" s="734"/>
      <c r="CW24" s="734"/>
      <c r="CX24" s="734"/>
      <c r="CY24" s="777"/>
      <c r="CZ24" s="778">
        <v>42.1</v>
      </c>
      <c r="DA24" s="749"/>
      <c r="DB24" s="749"/>
      <c r="DC24" s="781"/>
      <c r="DD24" s="776">
        <v>3907227</v>
      </c>
      <c r="DE24" s="734"/>
      <c r="DF24" s="734"/>
      <c r="DG24" s="734"/>
      <c r="DH24" s="734"/>
      <c r="DI24" s="734"/>
      <c r="DJ24" s="734"/>
      <c r="DK24" s="777"/>
      <c r="DL24" s="776">
        <v>3833055</v>
      </c>
      <c r="DM24" s="734"/>
      <c r="DN24" s="734"/>
      <c r="DO24" s="734"/>
      <c r="DP24" s="734"/>
      <c r="DQ24" s="734"/>
      <c r="DR24" s="734"/>
      <c r="DS24" s="734"/>
      <c r="DT24" s="734"/>
      <c r="DU24" s="734"/>
      <c r="DV24" s="777"/>
      <c r="DW24" s="778">
        <v>52.8</v>
      </c>
      <c r="DX24" s="749"/>
      <c r="DY24" s="749"/>
      <c r="DZ24" s="749"/>
      <c r="EA24" s="749"/>
      <c r="EB24" s="749"/>
      <c r="EC24" s="779"/>
    </row>
    <row r="25" spans="2:133" ht="11.25" customHeight="1" x14ac:dyDescent="0.2">
      <c r="B25" s="675" t="s">
        <v>293</v>
      </c>
      <c r="C25" s="676"/>
      <c r="D25" s="676"/>
      <c r="E25" s="676"/>
      <c r="F25" s="676"/>
      <c r="G25" s="676"/>
      <c r="H25" s="676"/>
      <c r="I25" s="676"/>
      <c r="J25" s="676"/>
      <c r="K25" s="676"/>
      <c r="L25" s="676"/>
      <c r="M25" s="676"/>
      <c r="N25" s="676"/>
      <c r="O25" s="676"/>
      <c r="P25" s="676"/>
      <c r="Q25" s="677"/>
      <c r="R25" s="678" t="s">
        <v>180</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129</v>
      </c>
      <c r="AM25" s="682"/>
      <c r="AN25" s="682"/>
      <c r="AO25" s="717"/>
      <c r="AP25" s="773" t="s">
        <v>294</v>
      </c>
      <c r="AQ25" s="780"/>
      <c r="AR25" s="780"/>
      <c r="AS25" s="780"/>
      <c r="AT25" s="780"/>
      <c r="AU25" s="780"/>
      <c r="AV25" s="780"/>
      <c r="AW25" s="780"/>
      <c r="AX25" s="780"/>
      <c r="AY25" s="780"/>
      <c r="AZ25" s="780"/>
      <c r="BA25" s="780"/>
      <c r="BB25" s="780"/>
      <c r="BC25" s="780"/>
      <c r="BD25" s="780"/>
      <c r="BE25" s="780"/>
      <c r="BF25" s="775"/>
      <c r="BG25" s="678" t="s">
        <v>234</v>
      </c>
      <c r="BH25" s="679"/>
      <c r="BI25" s="679"/>
      <c r="BJ25" s="679"/>
      <c r="BK25" s="679"/>
      <c r="BL25" s="679"/>
      <c r="BM25" s="679"/>
      <c r="BN25" s="680"/>
      <c r="BO25" s="715" t="s">
        <v>234</v>
      </c>
      <c r="BP25" s="715"/>
      <c r="BQ25" s="715"/>
      <c r="BR25" s="715"/>
      <c r="BS25" s="684" t="s">
        <v>129</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2410753</v>
      </c>
      <c r="CS25" s="697"/>
      <c r="CT25" s="697"/>
      <c r="CU25" s="697"/>
      <c r="CV25" s="697"/>
      <c r="CW25" s="697"/>
      <c r="CX25" s="697"/>
      <c r="CY25" s="698"/>
      <c r="CZ25" s="681">
        <v>19.2</v>
      </c>
      <c r="DA25" s="699"/>
      <c r="DB25" s="699"/>
      <c r="DC25" s="700"/>
      <c r="DD25" s="684">
        <v>2042562</v>
      </c>
      <c r="DE25" s="697"/>
      <c r="DF25" s="697"/>
      <c r="DG25" s="697"/>
      <c r="DH25" s="697"/>
      <c r="DI25" s="697"/>
      <c r="DJ25" s="697"/>
      <c r="DK25" s="698"/>
      <c r="DL25" s="684">
        <v>1968490</v>
      </c>
      <c r="DM25" s="697"/>
      <c r="DN25" s="697"/>
      <c r="DO25" s="697"/>
      <c r="DP25" s="697"/>
      <c r="DQ25" s="697"/>
      <c r="DR25" s="697"/>
      <c r="DS25" s="697"/>
      <c r="DT25" s="697"/>
      <c r="DU25" s="697"/>
      <c r="DV25" s="698"/>
      <c r="DW25" s="681">
        <v>27.1</v>
      </c>
      <c r="DX25" s="699"/>
      <c r="DY25" s="699"/>
      <c r="DZ25" s="699"/>
      <c r="EA25" s="699"/>
      <c r="EB25" s="699"/>
      <c r="EC25" s="714"/>
    </row>
    <row r="26" spans="2:133" ht="11.25" customHeight="1" x14ac:dyDescent="0.2">
      <c r="B26" s="675" t="s">
        <v>296</v>
      </c>
      <c r="C26" s="676"/>
      <c r="D26" s="676"/>
      <c r="E26" s="676"/>
      <c r="F26" s="676"/>
      <c r="G26" s="676"/>
      <c r="H26" s="676"/>
      <c r="I26" s="676"/>
      <c r="J26" s="676"/>
      <c r="K26" s="676"/>
      <c r="L26" s="676"/>
      <c r="M26" s="676"/>
      <c r="N26" s="676"/>
      <c r="O26" s="676"/>
      <c r="P26" s="676"/>
      <c r="Q26" s="677"/>
      <c r="R26" s="678">
        <v>7553951</v>
      </c>
      <c r="S26" s="679"/>
      <c r="T26" s="679"/>
      <c r="U26" s="679"/>
      <c r="V26" s="679"/>
      <c r="W26" s="679"/>
      <c r="X26" s="679"/>
      <c r="Y26" s="680"/>
      <c r="Z26" s="715">
        <v>59.5</v>
      </c>
      <c r="AA26" s="715"/>
      <c r="AB26" s="715"/>
      <c r="AC26" s="715"/>
      <c r="AD26" s="716">
        <v>6942683</v>
      </c>
      <c r="AE26" s="716"/>
      <c r="AF26" s="716"/>
      <c r="AG26" s="716"/>
      <c r="AH26" s="716"/>
      <c r="AI26" s="716"/>
      <c r="AJ26" s="716"/>
      <c r="AK26" s="716"/>
      <c r="AL26" s="681">
        <v>99.7</v>
      </c>
      <c r="AM26" s="682"/>
      <c r="AN26" s="682"/>
      <c r="AO26" s="717"/>
      <c r="AP26" s="773" t="s">
        <v>297</v>
      </c>
      <c r="AQ26" s="774"/>
      <c r="AR26" s="774"/>
      <c r="AS26" s="774"/>
      <c r="AT26" s="774"/>
      <c r="AU26" s="774"/>
      <c r="AV26" s="774"/>
      <c r="AW26" s="774"/>
      <c r="AX26" s="774"/>
      <c r="AY26" s="774"/>
      <c r="AZ26" s="774"/>
      <c r="BA26" s="774"/>
      <c r="BB26" s="774"/>
      <c r="BC26" s="774"/>
      <c r="BD26" s="774"/>
      <c r="BE26" s="774"/>
      <c r="BF26" s="775"/>
      <c r="BG26" s="678" t="s">
        <v>180</v>
      </c>
      <c r="BH26" s="679"/>
      <c r="BI26" s="679"/>
      <c r="BJ26" s="679"/>
      <c r="BK26" s="679"/>
      <c r="BL26" s="679"/>
      <c r="BM26" s="679"/>
      <c r="BN26" s="680"/>
      <c r="BO26" s="715" t="s">
        <v>234</v>
      </c>
      <c r="BP26" s="715"/>
      <c r="BQ26" s="715"/>
      <c r="BR26" s="715"/>
      <c r="BS26" s="684" t="s">
        <v>129</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1625909</v>
      </c>
      <c r="CS26" s="679"/>
      <c r="CT26" s="679"/>
      <c r="CU26" s="679"/>
      <c r="CV26" s="679"/>
      <c r="CW26" s="679"/>
      <c r="CX26" s="679"/>
      <c r="CY26" s="680"/>
      <c r="CZ26" s="681">
        <v>13</v>
      </c>
      <c r="DA26" s="699"/>
      <c r="DB26" s="699"/>
      <c r="DC26" s="700"/>
      <c r="DD26" s="684">
        <v>1315012</v>
      </c>
      <c r="DE26" s="679"/>
      <c r="DF26" s="679"/>
      <c r="DG26" s="679"/>
      <c r="DH26" s="679"/>
      <c r="DI26" s="679"/>
      <c r="DJ26" s="679"/>
      <c r="DK26" s="680"/>
      <c r="DL26" s="684" t="s">
        <v>234</v>
      </c>
      <c r="DM26" s="679"/>
      <c r="DN26" s="679"/>
      <c r="DO26" s="679"/>
      <c r="DP26" s="679"/>
      <c r="DQ26" s="679"/>
      <c r="DR26" s="679"/>
      <c r="DS26" s="679"/>
      <c r="DT26" s="679"/>
      <c r="DU26" s="679"/>
      <c r="DV26" s="680"/>
      <c r="DW26" s="681" t="s">
        <v>234</v>
      </c>
      <c r="DX26" s="699"/>
      <c r="DY26" s="699"/>
      <c r="DZ26" s="699"/>
      <c r="EA26" s="699"/>
      <c r="EB26" s="699"/>
      <c r="EC26" s="714"/>
    </row>
    <row r="27" spans="2:133" ht="11.25" customHeight="1" x14ac:dyDescent="0.2">
      <c r="B27" s="675" t="s">
        <v>299</v>
      </c>
      <c r="C27" s="676"/>
      <c r="D27" s="676"/>
      <c r="E27" s="676"/>
      <c r="F27" s="676"/>
      <c r="G27" s="676"/>
      <c r="H27" s="676"/>
      <c r="I27" s="676"/>
      <c r="J27" s="676"/>
      <c r="K27" s="676"/>
      <c r="L27" s="676"/>
      <c r="M27" s="676"/>
      <c r="N27" s="676"/>
      <c r="O27" s="676"/>
      <c r="P27" s="676"/>
      <c r="Q27" s="677"/>
      <c r="R27" s="678">
        <v>1898</v>
      </c>
      <c r="S27" s="679"/>
      <c r="T27" s="679"/>
      <c r="U27" s="679"/>
      <c r="V27" s="679"/>
      <c r="W27" s="679"/>
      <c r="X27" s="679"/>
      <c r="Y27" s="680"/>
      <c r="Z27" s="715">
        <v>0</v>
      </c>
      <c r="AA27" s="715"/>
      <c r="AB27" s="715"/>
      <c r="AC27" s="715"/>
      <c r="AD27" s="716">
        <v>1898</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3177334</v>
      </c>
      <c r="BH27" s="679"/>
      <c r="BI27" s="679"/>
      <c r="BJ27" s="679"/>
      <c r="BK27" s="679"/>
      <c r="BL27" s="679"/>
      <c r="BM27" s="679"/>
      <c r="BN27" s="680"/>
      <c r="BO27" s="715">
        <v>100</v>
      </c>
      <c r="BP27" s="715"/>
      <c r="BQ27" s="715"/>
      <c r="BR27" s="715"/>
      <c r="BS27" s="684" t="s">
        <v>234</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1367583</v>
      </c>
      <c r="CS27" s="697"/>
      <c r="CT27" s="697"/>
      <c r="CU27" s="697"/>
      <c r="CV27" s="697"/>
      <c r="CW27" s="697"/>
      <c r="CX27" s="697"/>
      <c r="CY27" s="698"/>
      <c r="CZ27" s="681">
        <v>10.9</v>
      </c>
      <c r="DA27" s="699"/>
      <c r="DB27" s="699"/>
      <c r="DC27" s="700"/>
      <c r="DD27" s="684">
        <v>391930</v>
      </c>
      <c r="DE27" s="697"/>
      <c r="DF27" s="697"/>
      <c r="DG27" s="697"/>
      <c r="DH27" s="697"/>
      <c r="DI27" s="697"/>
      <c r="DJ27" s="697"/>
      <c r="DK27" s="698"/>
      <c r="DL27" s="684">
        <v>391830</v>
      </c>
      <c r="DM27" s="697"/>
      <c r="DN27" s="697"/>
      <c r="DO27" s="697"/>
      <c r="DP27" s="697"/>
      <c r="DQ27" s="697"/>
      <c r="DR27" s="697"/>
      <c r="DS27" s="697"/>
      <c r="DT27" s="697"/>
      <c r="DU27" s="697"/>
      <c r="DV27" s="698"/>
      <c r="DW27" s="681">
        <v>5.4</v>
      </c>
      <c r="DX27" s="699"/>
      <c r="DY27" s="699"/>
      <c r="DZ27" s="699"/>
      <c r="EA27" s="699"/>
      <c r="EB27" s="699"/>
      <c r="EC27" s="714"/>
    </row>
    <row r="28" spans="2:133" ht="11.25" customHeight="1" x14ac:dyDescent="0.2">
      <c r="B28" s="675" t="s">
        <v>302</v>
      </c>
      <c r="C28" s="676"/>
      <c r="D28" s="676"/>
      <c r="E28" s="676"/>
      <c r="F28" s="676"/>
      <c r="G28" s="676"/>
      <c r="H28" s="676"/>
      <c r="I28" s="676"/>
      <c r="J28" s="676"/>
      <c r="K28" s="676"/>
      <c r="L28" s="676"/>
      <c r="M28" s="676"/>
      <c r="N28" s="676"/>
      <c r="O28" s="676"/>
      <c r="P28" s="676"/>
      <c r="Q28" s="677"/>
      <c r="R28" s="678">
        <v>216708</v>
      </c>
      <c r="S28" s="679"/>
      <c r="T28" s="679"/>
      <c r="U28" s="679"/>
      <c r="V28" s="679"/>
      <c r="W28" s="679"/>
      <c r="X28" s="679"/>
      <c r="Y28" s="680"/>
      <c r="Z28" s="715">
        <v>1.7</v>
      </c>
      <c r="AA28" s="715"/>
      <c r="AB28" s="715"/>
      <c r="AC28" s="715"/>
      <c r="AD28" s="716" t="s">
        <v>234</v>
      </c>
      <c r="AE28" s="716"/>
      <c r="AF28" s="716"/>
      <c r="AG28" s="716"/>
      <c r="AH28" s="716"/>
      <c r="AI28" s="716"/>
      <c r="AJ28" s="716"/>
      <c r="AK28" s="716"/>
      <c r="AL28" s="681" t="s">
        <v>180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1504297</v>
      </c>
      <c r="CS28" s="679"/>
      <c r="CT28" s="679"/>
      <c r="CU28" s="679"/>
      <c r="CV28" s="679"/>
      <c r="CW28" s="679"/>
      <c r="CX28" s="679"/>
      <c r="CY28" s="680"/>
      <c r="CZ28" s="681">
        <v>12</v>
      </c>
      <c r="DA28" s="699"/>
      <c r="DB28" s="699"/>
      <c r="DC28" s="700"/>
      <c r="DD28" s="684">
        <v>1472735</v>
      </c>
      <c r="DE28" s="679"/>
      <c r="DF28" s="679"/>
      <c r="DG28" s="679"/>
      <c r="DH28" s="679"/>
      <c r="DI28" s="679"/>
      <c r="DJ28" s="679"/>
      <c r="DK28" s="680"/>
      <c r="DL28" s="684">
        <v>1472735</v>
      </c>
      <c r="DM28" s="679"/>
      <c r="DN28" s="679"/>
      <c r="DO28" s="679"/>
      <c r="DP28" s="679"/>
      <c r="DQ28" s="679"/>
      <c r="DR28" s="679"/>
      <c r="DS28" s="679"/>
      <c r="DT28" s="679"/>
      <c r="DU28" s="679"/>
      <c r="DV28" s="680"/>
      <c r="DW28" s="681">
        <v>20.3</v>
      </c>
      <c r="DX28" s="699"/>
      <c r="DY28" s="699"/>
      <c r="DZ28" s="699"/>
      <c r="EA28" s="699"/>
      <c r="EB28" s="699"/>
      <c r="EC28" s="714"/>
    </row>
    <row r="29" spans="2:133" ht="11.25" customHeight="1" x14ac:dyDescent="0.2">
      <c r="B29" s="675" t="s">
        <v>304</v>
      </c>
      <c r="C29" s="676"/>
      <c r="D29" s="676"/>
      <c r="E29" s="676"/>
      <c r="F29" s="676"/>
      <c r="G29" s="676"/>
      <c r="H29" s="676"/>
      <c r="I29" s="676"/>
      <c r="J29" s="676"/>
      <c r="K29" s="676"/>
      <c r="L29" s="676"/>
      <c r="M29" s="676"/>
      <c r="N29" s="676"/>
      <c r="O29" s="676"/>
      <c r="P29" s="676"/>
      <c r="Q29" s="677"/>
      <c r="R29" s="678">
        <v>244624</v>
      </c>
      <c r="S29" s="679"/>
      <c r="T29" s="679"/>
      <c r="U29" s="679"/>
      <c r="V29" s="679"/>
      <c r="W29" s="679"/>
      <c r="X29" s="679"/>
      <c r="Y29" s="680"/>
      <c r="Z29" s="715">
        <v>1.9</v>
      </c>
      <c r="AA29" s="715"/>
      <c r="AB29" s="715"/>
      <c r="AC29" s="715"/>
      <c r="AD29" s="716" t="s">
        <v>234</v>
      </c>
      <c r="AE29" s="716"/>
      <c r="AF29" s="716"/>
      <c r="AG29" s="716"/>
      <c r="AH29" s="716"/>
      <c r="AI29" s="716"/>
      <c r="AJ29" s="716"/>
      <c r="AK29" s="716"/>
      <c r="AL29" s="681" t="s">
        <v>129</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305</v>
      </c>
      <c r="CE29" s="768"/>
      <c r="CF29" s="711" t="s">
        <v>69</v>
      </c>
      <c r="CG29" s="712"/>
      <c r="CH29" s="712"/>
      <c r="CI29" s="712"/>
      <c r="CJ29" s="712"/>
      <c r="CK29" s="712"/>
      <c r="CL29" s="712"/>
      <c r="CM29" s="712"/>
      <c r="CN29" s="712"/>
      <c r="CO29" s="712"/>
      <c r="CP29" s="712"/>
      <c r="CQ29" s="713"/>
      <c r="CR29" s="678">
        <v>1503910</v>
      </c>
      <c r="CS29" s="697"/>
      <c r="CT29" s="697"/>
      <c r="CU29" s="697"/>
      <c r="CV29" s="697"/>
      <c r="CW29" s="697"/>
      <c r="CX29" s="697"/>
      <c r="CY29" s="698"/>
      <c r="CZ29" s="681">
        <v>12</v>
      </c>
      <c r="DA29" s="699"/>
      <c r="DB29" s="699"/>
      <c r="DC29" s="700"/>
      <c r="DD29" s="684">
        <v>1472348</v>
      </c>
      <c r="DE29" s="697"/>
      <c r="DF29" s="697"/>
      <c r="DG29" s="697"/>
      <c r="DH29" s="697"/>
      <c r="DI29" s="697"/>
      <c r="DJ29" s="697"/>
      <c r="DK29" s="698"/>
      <c r="DL29" s="684">
        <v>1472348</v>
      </c>
      <c r="DM29" s="697"/>
      <c r="DN29" s="697"/>
      <c r="DO29" s="697"/>
      <c r="DP29" s="697"/>
      <c r="DQ29" s="697"/>
      <c r="DR29" s="697"/>
      <c r="DS29" s="697"/>
      <c r="DT29" s="697"/>
      <c r="DU29" s="697"/>
      <c r="DV29" s="698"/>
      <c r="DW29" s="681">
        <v>20.3</v>
      </c>
      <c r="DX29" s="699"/>
      <c r="DY29" s="699"/>
      <c r="DZ29" s="699"/>
      <c r="EA29" s="699"/>
      <c r="EB29" s="699"/>
      <c r="EC29" s="714"/>
    </row>
    <row r="30" spans="2:133" ht="11.25" customHeight="1" x14ac:dyDescent="0.2">
      <c r="B30" s="675" t="s">
        <v>306</v>
      </c>
      <c r="C30" s="676"/>
      <c r="D30" s="676"/>
      <c r="E30" s="676"/>
      <c r="F30" s="676"/>
      <c r="G30" s="676"/>
      <c r="H30" s="676"/>
      <c r="I30" s="676"/>
      <c r="J30" s="676"/>
      <c r="K30" s="676"/>
      <c r="L30" s="676"/>
      <c r="M30" s="676"/>
      <c r="N30" s="676"/>
      <c r="O30" s="676"/>
      <c r="P30" s="676"/>
      <c r="Q30" s="677"/>
      <c r="R30" s="678">
        <v>100582</v>
      </c>
      <c r="S30" s="679"/>
      <c r="T30" s="679"/>
      <c r="U30" s="679"/>
      <c r="V30" s="679"/>
      <c r="W30" s="679"/>
      <c r="X30" s="679"/>
      <c r="Y30" s="680"/>
      <c r="Z30" s="715">
        <v>0.8</v>
      </c>
      <c r="AA30" s="715"/>
      <c r="AB30" s="715"/>
      <c r="AC30" s="715"/>
      <c r="AD30" s="716" t="s">
        <v>129</v>
      </c>
      <c r="AE30" s="716"/>
      <c r="AF30" s="716"/>
      <c r="AG30" s="716"/>
      <c r="AH30" s="716"/>
      <c r="AI30" s="716"/>
      <c r="AJ30" s="716"/>
      <c r="AK30" s="716"/>
      <c r="AL30" s="681" t="s">
        <v>234</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1389289</v>
      </c>
      <c r="CS30" s="679"/>
      <c r="CT30" s="679"/>
      <c r="CU30" s="679"/>
      <c r="CV30" s="679"/>
      <c r="CW30" s="679"/>
      <c r="CX30" s="679"/>
      <c r="CY30" s="680"/>
      <c r="CZ30" s="681">
        <v>11.1</v>
      </c>
      <c r="DA30" s="699"/>
      <c r="DB30" s="699"/>
      <c r="DC30" s="700"/>
      <c r="DD30" s="684">
        <v>1358103</v>
      </c>
      <c r="DE30" s="679"/>
      <c r="DF30" s="679"/>
      <c r="DG30" s="679"/>
      <c r="DH30" s="679"/>
      <c r="DI30" s="679"/>
      <c r="DJ30" s="679"/>
      <c r="DK30" s="680"/>
      <c r="DL30" s="684">
        <v>1358103</v>
      </c>
      <c r="DM30" s="679"/>
      <c r="DN30" s="679"/>
      <c r="DO30" s="679"/>
      <c r="DP30" s="679"/>
      <c r="DQ30" s="679"/>
      <c r="DR30" s="679"/>
      <c r="DS30" s="679"/>
      <c r="DT30" s="679"/>
      <c r="DU30" s="679"/>
      <c r="DV30" s="680"/>
      <c r="DW30" s="681">
        <v>18.7</v>
      </c>
      <c r="DX30" s="699"/>
      <c r="DY30" s="699"/>
      <c r="DZ30" s="699"/>
      <c r="EA30" s="699"/>
      <c r="EB30" s="699"/>
      <c r="EC30" s="714"/>
    </row>
    <row r="31" spans="2:133" ht="11.25" customHeight="1" x14ac:dyDescent="0.2">
      <c r="B31" s="675" t="s">
        <v>310</v>
      </c>
      <c r="C31" s="676"/>
      <c r="D31" s="676"/>
      <c r="E31" s="676"/>
      <c r="F31" s="676"/>
      <c r="G31" s="676"/>
      <c r="H31" s="676"/>
      <c r="I31" s="676"/>
      <c r="J31" s="676"/>
      <c r="K31" s="676"/>
      <c r="L31" s="676"/>
      <c r="M31" s="676"/>
      <c r="N31" s="676"/>
      <c r="O31" s="676"/>
      <c r="P31" s="676"/>
      <c r="Q31" s="677"/>
      <c r="R31" s="678">
        <v>964511</v>
      </c>
      <c r="S31" s="679"/>
      <c r="T31" s="679"/>
      <c r="U31" s="679"/>
      <c r="V31" s="679"/>
      <c r="W31" s="679"/>
      <c r="X31" s="679"/>
      <c r="Y31" s="680"/>
      <c r="Z31" s="715">
        <v>7.6</v>
      </c>
      <c r="AA31" s="715"/>
      <c r="AB31" s="715"/>
      <c r="AC31" s="715"/>
      <c r="AD31" s="716" t="s">
        <v>180</v>
      </c>
      <c r="AE31" s="716"/>
      <c r="AF31" s="716"/>
      <c r="AG31" s="716"/>
      <c r="AH31" s="716"/>
      <c r="AI31" s="716"/>
      <c r="AJ31" s="716"/>
      <c r="AK31" s="716"/>
      <c r="AL31" s="681" t="s">
        <v>180</v>
      </c>
      <c r="AM31" s="682"/>
      <c r="AN31" s="682"/>
      <c r="AO31" s="717"/>
      <c r="AP31" s="752" t="s">
        <v>311</v>
      </c>
      <c r="AQ31" s="753"/>
      <c r="AR31" s="753"/>
      <c r="AS31" s="753"/>
      <c r="AT31" s="758" t="s">
        <v>312</v>
      </c>
      <c r="AU31" s="231"/>
      <c r="AV31" s="231"/>
      <c r="AW31" s="231"/>
      <c r="AX31" s="744" t="s">
        <v>189</v>
      </c>
      <c r="AY31" s="745"/>
      <c r="AZ31" s="745"/>
      <c r="BA31" s="745"/>
      <c r="BB31" s="745"/>
      <c r="BC31" s="745"/>
      <c r="BD31" s="745"/>
      <c r="BE31" s="745"/>
      <c r="BF31" s="746"/>
      <c r="BG31" s="747">
        <v>99.1</v>
      </c>
      <c r="BH31" s="748"/>
      <c r="BI31" s="748"/>
      <c r="BJ31" s="748"/>
      <c r="BK31" s="748"/>
      <c r="BL31" s="748"/>
      <c r="BM31" s="749">
        <v>96.3</v>
      </c>
      <c r="BN31" s="748"/>
      <c r="BO31" s="748"/>
      <c r="BP31" s="748"/>
      <c r="BQ31" s="750"/>
      <c r="BR31" s="747">
        <v>99.3</v>
      </c>
      <c r="BS31" s="748"/>
      <c r="BT31" s="748"/>
      <c r="BU31" s="748"/>
      <c r="BV31" s="748"/>
      <c r="BW31" s="748"/>
      <c r="BX31" s="749">
        <v>96.1</v>
      </c>
      <c r="BY31" s="748"/>
      <c r="BZ31" s="748"/>
      <c r="CA31" s="748"/>
      <c r="CB31" s="750"/>
      <c r="CD31" s="769"/>
      <c r="CE31" s="770"/>
      <c r="CF31" s="711" t="s">
        <v>313</v>
      </c>
      <c r="CG31" s="712"/>
      <c r="CH31" s="712"/>
      <c r="CI31" s="712"/>
      <c r="CJ31" s="712"/>
      <c r="CK31" s="712"/>
      <c r="CL31" s="712"/>
      <c r="CM31" s="712"/>
      <c r="CN31" s="712"/>
      <c r="CO31" s="712"/>
      <c r="CP31" s="712"/>
      <c r="CQ31" s="713"/>
      <c r="CR31" s="678">
        <v>114621</v>
      </c>
      <c r="CS31" s="697"/>
      <c r="CT31" s="697"/>
      <c r="CU31" s="697"/>
      <c r="CV31" s="697"/>
      <c r="CW31" s="697"/>
      <c r="CX31" s="697"/>
      <c r="CY31" s="698"/>
      <c r="CZ31" s="681">
        <v>0.9</v>
      </c>
      <c r="DA31" s="699"/>
      <c r="DB31" s="699"/>
      <c r="DC31" s="700"/>
      <c r="DD31" s="684">
        <v>114245</v>
      </c>
      <c r="DE31" s="697"/>
      <c r="DF31" s="697"/>
      <c r="DG31" s="697"/>
      <c r="DH31" s="697"/>
      <c r="DI31" s="697"/>
      <c r="DJ31" s="697"/>
      <c r="DK31" s="698"/>
      <c r="DL31" s="684">
        <v>114245</v>
      </c>
      <c r="DM31" s="697"/>
      <c r="DN31" s="697"/>
      <c r="DO31" s="697"/>
      <c r="DP31" s="697"/>
      <c r="DQ31" s="697"/>
      <c r="DR31" s="697"/>
      <c r="DS31" s="697"/>
      <c r="DT31" s="697"/>
      <c r="DU31" s="697"/>
      <c r="DV31" s="698"/>
      <c r="DW31" s="681">
        <v>1.6</v>
      </c>
      <c r="DX31" s="699"/>
      <c r="DY31" s="699"/>
      <c r="DZ31" s="699"/>
      <c r="EA31" s="699"/>
      <c r="EB31" s="699"/>
      <c r="EC31" s="714"/>
    </row>
    <row r="32" spans="2:133" ht="11.25" customHeight="1" x14ac:dyDescent="0.2">
      <c r="B32" s="761" t="s">
        <v>314</v>
      </c>
      <c r="C32" s="762"/>
      <c r="D32" s="762"/>
      <c r="E32" s="762"/>
      <c r="F32" s="762"/>
      <c r="G32" s="762"/>
      <c r="H32" s="762"/>
      <c r="I32" s="762"/>
      <c r="J32" s="762"/>
      <c r="K32" s="762"/>
      <c r="L32" s="762"/>
      <c r="M32" s="762"/>
      <c r="N32" s="762"/>
      <c r="O32" s="762"/>
      <c r="P32" s="762"/>
      <c r="Q32" s="763"/>
      <c r="R32" s="678" t="s">
        <v>234</v>
      </c>
      <c r="S32" s="679"/>
      <c r="T32" s="679"/>
      <c r="U32" s="679"/>
      <c r="V32" s="679"/>
      <c r="W32" s="679"/>
      <c r="X32" s="679"/>
      <c r="Y32" s="680"/>
      <c r="Z32" s="715" t="s">
        <v>234</v>
      </c>
      <c r="AA32" s="715"/>
      <c r="AB32" s="715"/>
      <c r="AC32" s="715"/>
      <c r="AD32" s="716" t="s">
        <v>234</v>
      </c>
      <c r="AE32" s="716"/>
      <c r="AF32" s="716"/>
      <c r="AG32" s="716"/>
      <c r="AH32" s="716"/>
      <c r="AI32" s="716"/>
      <c r="AJ32" s="716"/>
      <c r="AK32" s="716"/>
      <c r="AL32" s="681" t="s">
        <v>234</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99.5</v>
      </c>
      <c r="BH32" s="697"/>
      <c r="BI32" s="697"/>
      <c r="BJ32" s="697"/>
      <c r="BK32" s="697"/>
      <c r="BL32" s="697"/>
      <c r="BM32" s="682">
        <v>97.7</v>
      </c>
      <c r="BN32" s="743"/>
      <c r="BO32" s="743"/>
      <c r="BP32" s="743"/>
      <c r="BQ32" s="721"/>
      <c r="BR32" s="751">
        <v>99.6</v>
      </c>
      <c r="BS32" s="697"/>
      <c r="BT32" s="697"/>
      <c r="BU32" s="697"/>
      <c r="BV32" s="697"/>
      <c r="BW32" s="697"/>
      <c r="BX32" s="682">
        <v>97.4</v>
      </c>
      <c r="BY32" s="743"/>
      <c r="BZ32" s="743"/>
      <c r="CA32" s="743"/>
      <c r="CB32" s="721"/>
      <c r="CD32" s="771"/>
      <c r="CE32" s="772"/>
      <c r="CF32" s="711" t="s">
        <v>317</v>
      </c>
      <c r="CG32" s="712"/>
      <c r="CH32" s="712"/>
      <c r="CI32" s="712"/>
      <c r="CJ32" s="712"/>
      <c r="CK32" s="712"/>
      <c r="CL32" s="712"/>
      <c r="CM32" s="712"/>
      <c r="CN32" s="712"/>
      <c r="CO32" s="712"/>
      <c r="CP32" s="712"/>
      <c r="CQ32" s="713"/>
      <c r="CR32" s="678">
        <v>387</v>
      </c>
      <c r="CS32" s="679"/>
      <c r="CT32" s="679"/>
      <c r="CU32" s="679"/>
      <c r="CV32" s="679"/>
      <c r="CW32" s="679"/>
      <c r="CX32" s="679"/>
      <c r="CY32" s="680"/>
      <c r="CZ32" s="681">
        <v>0</v>
      </c>
      <c r="DA32" s="699"/>
      <c r="DB32" s="699"/>
      <c r="DC32" s="700"/>
      <c r="DD32" s="684">
        <v>387</v>
      </c>
      <c r="DE32" s="679"/>
      <c r="DF32" s="679"/>
      <c r="DG32" s="679"/>
      <c r="DH32" s="679"/>
      <c r="DI32" s="679"/>
      <c r="DJ32" s="679"/>
      <c r="DK32" s="680"/>
      <c r="DL32" s="684">
        <v>387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318</v>
      </c>
      <c r="C33" s="676"/>
      <c r="D33" s="676"/>
      <c r="E33" s="676"/>
      <c r="F33" s="676"/>
      <c r="G33" s="676"/>
      <c r="H33" s="676"/>
      <c r="I33" s="676"/>
      <c r="J33" s="676"/>
      <c r="K33" s="676"/>
      <c r="L33" s="676"/>
      <c r="M33" s="676"/>
      <c r="N33" s="676"/>
      <c r="O33" s="676"/>
      <c r="P33" s="676"/>
      <c r="Q33" s="677"/>
      <c r="R33" s="678">
        <v>1038142</v>
      </c>
      <c r="S33" s="679"/>
      <c r="T33" s="679"/>
      <c r="U33" s="679"/>
      <c r="V33" s="679"/>
      <c r="W33" s="679"/>
      <c r="X33" s="679"/>
      <c r="Y33" s="680"/>
      <c r="Z33" s="715">
        <v>8.1999999999999993</v>
      </c>
      <c r="AA33" s="715"/>
      <c r="AB33" s="715"/>
      <c r="AC33" s="715"/>
      <c r="AD33" s="716" t="s">
        <v>129</v>
      </c>
      <c r="AE33" s="716"/>
      <c r="AF33" s="716"/>
      <c r="AG33" s="716"/>
      <c r="AH33" s="716"/>
      <c r="AI33" s="716"/>
      <c r="AJ33" s="716"/>
      <c r="AK33" s="716"/>
      <c r="AL33" s="681" t="s">
        <v>180</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98.9</v>
      </c>
      <c r="BH33" s="663"/>
      <c r="BI33" s="663"/>
      <c r="BJ33" s="663"/>
      <c r="BK33" s="663"/>
      <c r="BL33" s="663"/>
      <c r="BM33" s="706">
        <v>95.1</v>
      </c>
      <c r="BN33" s="663"/>
      <c r="BO33" s="663"/>
      <c r="BP33" s="663"/>
      <c r="BQ33" s="727"/>
      <c r="BR33" s="742">
        <v>99.1</v>
      </c>
      <c r="BS33" s="663"/>
      <c r="BT33" s="663"/>
      <c r="BU33" s="663"/>
      <c r="BV33" s="663"/>
      <c r="BW33" s="663"/>
      <c r="BX33" s="706">
        <v>94.7</v>
      </c>
      <c r="BY33" s="663"/>
      <c r="BZ33" s="663"/>
      <c r="CA33" s="663"/>
      <c r="CB33" s="727"/>
      <c r="CD33" s="711" t="s">
        <v>320</v>
      </c>
      <c r="CE33" s="712"/>
      <c r="CF33" s="712"/>
      <c r="CG33" s="712"/>
      <c r="CH33" s="712"/>
      <c r="CI33" s="712"/>
      <c r="CJ33" s="712"/>
      <c r="CK33" s="712"/>
      <c r="CL33" s="712"/>
      <c r="CM33" s="712"/>
      <c r="CN33" s="712"/>
      <c r="CO33" s="712"/>
      <c r="CP33" s="712"/>
      <c r="CQ33" s="713"/>
      <c r="CR33" s="678">
        <v>5253685</v>
      </c>
      <c r="CS33" s="697"/>
      <c r="CT33" s="697"/>
      <c r="CU33" s="697"/>
      <c r="CV33" s="697"/>
      <c r="CW33" s="697"/>
      <c r="CX33" s="697"/>
      <c r="CY33" s="698"/>
      <c r="CZ33" s="681">
        <v>41.9</v>
      </c>
      <c r="DA33" s="699"/>
      <c r="DB33" s="699"/>
      <c r="DC33" s="700"/>
      <c r="DD33" s="684">
        <v>3943357</v>
      </c>
      <c r="DE33" s="697"/>
      <c r="DF33" s="697"/>
      <c r="DG33" s="697"/>
      <c r="DH33" s="697"/>
      <c r="DI33" s="697"/>
      <c r="DJ33" s="697"/>
      <c r="DK33" s="698"/>
      <c r="DL33" s="684">
        <v>3106907</v>
      </c>
      <c r="DM33" s="697"/>
      <c r="DN33" s="697"/>
      <c r="DO33" s="697"/>
      <c r="DP33" s="697"/>
      <c r="DQ33" s="697"/>
      <c r="DR33" s="697"/>
      <c r="DS33" s="697"/>
      <c r="DT33" s="697"/>
      <c r="DU33" s="697"/>
      <c r="DV33" s="698"/>
      <c r="DW33" s="681">
        <v>42.8</v>
      </c>
      <c r="DX33" s="699"/>
      <c r="DY33" s="699"/>
      <c r="DZ33" s="699"/>
      <c r="EA33" s="699"/>
      <c r="EB33" s="699"/>
      <c r="EC33" s="714"/>
    </row>
    <row r="34" spans="2:133" ht="11.25" customHeight="1" x14ac:dyDescent="0.2">
      <c r="B34" s="675" t="s">
        <v>321</v>
      </c>
      <c r="C34" s="676"/>
      <c r="D34" s="676"/>
      <c r="E34" s="676"/>
      <c r="F34" s="676"/>
      <c r="G34" s="676"/>
      <c r="H34" s="676"/>
      <c r="I34" s="676"/>
      <c r="J34" s="676"/>
      <c r="K34" s="676"/>
      <c r="L34" s="676"/>
      <c r="M34" s="676"/>
      <c r="N34" s="676"/>
      <c r="O34" s="676"/>
      <c r="P34" s="676"/>
      <c r="Q34" s="677"/>
      <c r="R34" s="678">
        <v>33801</v>
      </c>
      <c r="S34" s="679"/>
      <c r="T34" s="679"/>
      <c r="U34" s="679"/>
      <c r="V34" s="679"/>
      <c r="W34" s="679"/>
      <c r="X34" s="679"/>
      <c r="Y34" s="680"/>
      <c r="Z34" s="715">
        <v>0.3</v>
      </c>
      <c r="AA34" s="715"/>
      <c r="AB34" s="715"/>
      <c r="AC34" s="715"/>
      <c r="AD34" s="716">
        <v>16498</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2179742</v>
      </c>
      <c r="CS34" s="679"/>
      <c r="CT34" s="679"/>
      <c r="CU34" s="679"/>
      <c r="CV34" s="679"/>
      <c r="CW34" s="679"/>
      <c r="CX34" s="679"/>
      <c r="CY34" s="680"/>
      <c r="CZ34" s="681">
        <v>17.399999999999999</v>
      </c>
      <c r="DA34" s="699"/>
      <c r="DB34" s="699"/>
      <c r="DC34" s="700"/>
      <c r="DD34" s="684">
        <v>1382323</v>
      </c>
      <c r="DE34" s="679"/>
      <c r="DF34" s="679"/>
      <c r="DG34" s="679"/>
      <c r="DH34" s="679"/>
      <c r="DI34" s="679"/>
      <c r="DJ34" s="679"/>
      <c r="DK34" s="680"/>
      <c r="DL34" s="684">
        <v>1189290</v>
      </c>
      <c r="DM34" s="679"/>
      <c r="DN34" s="679"/>
      <c r="DO34" s="679"/>
      <c r="DP34" s="679"/>
      <c r="DQ34" s="679"/>
      <c r="DR34" s="679"/>
      <c r="DS34" s="679"/>
      <c r="DT34" s="679"/>
      <c r="DU34" s="679"/>
      <c r="DV34" s="680"/>
      <c r="DW34" s="681">
        <v>16.399999999999999</v>
      </c>
      <c r="DX34" s="699"/>
      <c r="DY34" s="699"/>
      <c r="DZ34" s="699"/>
      <c r="EA34" s="699"/>
      <c r="EB34" s="699"/>
      <c r="EC34" s="714"/>
    </row>
    <row r="35" spans="2:133" ht="11.25" customHeight="1" x14ac:dyDescent="0.2">
      <c r="B35" s="675" t="s">
        <v>323</v>
      </c>
      <c r="C35" s="676"/>
      <c r="D35" s="676"/>
      <c r="E35" s="676"/>
      <c r="F35" s="676"/>
      <c r="G35" s="676"/>
      <c r="H35" s="676"/>
      <c r="I35" s="676"/>
      <c r="J35" s="676"/>
      <c r="K35" s="676"/>
      <c r="L35" s="676"/>
      <c r="M35" s="676"/>
      <c r="N35" s="676"/>
      <c r="O35" s="676"/>
      <c r="P35" s="676"/>
      <c r="Q35" s="677"/>
      <c r="R35" s="678">
        <v>160237</v>
      </c>
      <c r="S35" s="679"/>
      <c r="T35" s="679"/>
      <c r="U35" s="679"/>
      <c r="V35" s="679"/>
      <c r="W35" s="679"/>
      <c r="X35" s="679"/>
      <c r="Y35" s="680"/>
      <c r="Z35" s="715">
        <v>1.3</v>
      </c>
      <c r="AA35" s="715"/>
      <c r="AB35" s="715"/>
      <c r="AC35" s="715"/>
      <c r="AD35" s="716" t="s">
        <v>234</v>
      </c>
      <c r="AE35" s="716"/>
      <c r="AF35" s="716"/>
      <c r="AG35" s="716"/>
      <c r="AH35" s="716"/>
      <c r="AI35" s="716"/>
      <c r="AJ35" s="716"/>
      <c r="AK35" s="716"/>
      <c r="AL35" s="681" t="s">
        <v>234</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26012</v>
      </c>
      <c r="CS35" s="697"/>
      <c r="CT35" s="697"/>
      <c r="CU35" s="697"/>
      <c r="CV35" s="697"/>
      <c r="CW35" s="697"/>
      <c r="CX35" s="697"/>
      <c r="CY35" s="698"/>
      <c r="CZ35" s="681">
        <v>0.2</v>
      </c>
      <c r="DA35" s="699"/>
      <c r="DB35" s="699"/>
      <c r="DC35" s="700"/>
      <c r="DD35" s="684">
        <v>14597</v>
      </c>
      <c r="DE35" s="697"/>
      <c r="DF35" s="697"/>
      <c r="DG35" s="697"/>
      <c r="DH35" s="697"/>
      <c r="DI35" s="697"/>
      <c r="DJ35" s="697"/>
      <c r="DK35" s="698"/>
      <c r="DL35" s="684">
        <v>11771</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2">
      <c r="B36" s="675" t="s">
        <v>327</v>
      </c>
      <c r="C36" s="676"/>
      <c r="D36" s="676"/>
      <c r="E36" s="676"/>
      <c r="F36" s="676"/>
      <c r="G36" s="676"/>
      <c r="H36" s="676"/>
      <c r="I36" s="676"/>
      <c r="J36" s="676"/>
      <c r="K36" s="676"/>
      <c r="L36" s="676"/>
      <c r="M36" s="676"/>
      <c r="N36" s="676"/>
      <c r="O36" s="676"/>
      <c r="P36" s="676"/>
      <c r="Q36" s="677"/>
      <c r="R36" s="678">
        <v>637947</v>
      </c>
      <c r="S36" s="679"/>
      <c r="T36" s="679"/>
      <c r="U36" s="679"/>
      <c r="V36" s="679"/>
      <c r="W36" s="679"/>
      <c r="X36" s="679"/>
      <c r="Y36" s="680"/>
      <c r="Z36" s="715">
        <v>5</v>
      </c>
      <c r="AA36" s="715"/>
      <c r="AB36" s="715"/>
      <c r="AC36" s="715"/>
      <c r="AD36" s="716" t="s">
        <v>129</v>
      </c>
      <c r="AE36" s="716"/>
      <c r="AF36" s="716"/>
      <c r="AG36" s="716"/>
      <c r="AH36" s="716"/>
      <c r="AI36" s="716"/>
      <c r="AJ36" s="716"/>
      <c r="AK36" s="716"/>
      <c r="AL36" s="681" t="s">
        <v>234</v>
      </c>
      <c r="AM36" s="682"/>
      <c r="AN36" s="682"/>
      <c r="AO36" s="717"/>
      <c r="AP36" s="235"/>
      <c r="AQ36" s="730" t="s">
        <v>328</v>
      </c>
      <c r="AR36" s="731"/>
      <c r="AS36" s="731"/>
      <c r="AT36" s="731"/>
      <c r="AU36" s="731"/>
      <c r="AV36" s="731"/>
      <c r="AW36" s="731"/>
      <c r="AX36" s="731"/>
      <c r="AY36" s="732"/>
      <c r="AZ36" s="733">
        <v>1671662</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48802</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1194212</v>
      </c>
      <c r="CS36" s="679"/>
      <c r="CT36" s="679"/>
      <c r="CU36" s="679"/>
      <c r="CV36" s="679"/>
      <c r="CW36" s="679"/>
      <c r="CX36" s="679"/>
      <c r="CY36" s="680"/>
      <c r="CZ36" s="681">
        <v>9.5</v>
      </c>
      <c r="DA36" s="699"/>
      <c r="DB36" s="699"/>
      <c r="DC36" s="700"/>
      <c r="DD36" s="684">
        <v>991885</v>
      </c>
      <c r="DE36" s="679"/>
      <c r="DF36" s="679"/>
      <c r="DG36" s="679"/>
      <c r="DH36" s="679"/>
      <c r="DI36" s="679"/>
      <c r="DJ36" s="679"/>
      <c r="DK36" s="680"/>
      <c r="DL36" s="684">
        <v>754192</v>
      </c>
      <c r="DM36" s="679"/>
      <c r="DN36" s="679"/>
      <c r="DO36" s="679"/>
      <c r="DP36" s="679"/>
      <c r="DQ36" s="679"/>
      <c r="DR36" s="679"/>
      <c r="DS36" s="679"/>
      <c r="DT36" s="679"/>
      <c r="DU36" s="679"/>
      <c r="DV36" s="680"/>
      <c r="DW36" s="681">
        <v>10.4</v>
      </c>
      <c r="DX36" s="699"/>
      <c r="DY36" s="699"/>
      <c r="DZ36" s="699"/>
      <c r="EA36" s="699"/>
      <c r="EB36" s="699"/>
      <c r="EC36" s="714"/>
    </row>
    <row r="37" spans="2:133" ht="11.25" customHeight="1" x14ac:dyDescent="0.2">
      <c r="B37" s="675" t="s">
        <v>331</v>
      </c>
      <c r="C37" s="676"/>
      <c r="D37" s="676"/>
      <c r="E37" s="676"/>
      <c r="F37" s="676"/>
      <c r="G37" s="676"/>
      <c r="H37" s="676"/>
      <c r="I37" s="676"/>
      <c r="J37" s="676"/>
      <c r="K37" s="676"/>
      <c r="L37" s="676"/>
      <c r="M37" s="676"/>
      <c r="N37" s="676"/>
      <c r="O37" s="676"/>
      <c r="P37" s="676"/>
      <c r="Q37" s="677"/>
      <c r="R37" s="678">
        <v>149638</v>
      </c>
      <c r="S37" s="679"/>
      <c r="T37" s="679"/>
      <c r="U37" s="679"/>
      <c r="V37" s="679"/>
      <c r="W37" s="679"/>
      <c r="X37" s="679"/>
      <c r="Y37" s="680"/>
      <c r="Z37" s="715">
        <v>1.2</v>
      </c>
      <c r="AA37" s="715"/>
      <c r="AB37" s="715"/>
      <c r="AC37" s="715"/>
      <c r="AD37" s="716" t="s">
        <v>129</v>
      </c>
      <c r="AE37" s="716"/>
      <c r="AF37" s="716"/>
      <c r="AG37" s="716"/>
      <c r="AH37" s="716"/>
      <c r="AI37" s="716"/>
      <c r="AJ37" s="716"/>
      <c r="AK37" s="716"/>
      <c r="AL37" s="681" t="s">
        <v>234</v>
      </c>
      <c r="AM37" s="682"/>
      <c r="AN37" s="682"/>
      <c r="AO37" s="717"/>
      <c r="AQ37" s="718" t="s">
        <v>332</v>
      </c>
      <c r="AR37" s="719"/>
      <c r="AS37" s="719"/>
      <c r="AT37" s="719"/>
      <c r="AU37" s="719"/>
      <c r="AV37" s="719"/>
      <c r="AW37" s="719"/>
      <c r="AX37" s="719"/>
      <c r="AY37" s="720"/>
      <c r="AZ37" s="678">
        <v>347743</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4067</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361032</v>
      </c>
      <c r="CS37" s="697"/>
      <c r="CT37" s="697"/>
      <c r="CU37" s="697"/>
      <c r="CV37" s="697"/>
      <c r="CW37" s="697"/>
      <c r="CX37" s="697"/>
      <c r="CY37" s="698"/>
      <c r="CZ37" s="681">
        <v>2.9</v>
      </c>
      <c r="DA37" s="699"/>
      <c r="DB37" s="699"/>
      <c r="DC37" s="700"/>
      <c r="DD37" s="684">
        <v>357185</v>
      </c>
      <c r="DE37" s="697"/>
      <c r="DF37" s="697"/>
      <c r="DG37" s="697"/>
      <c r="DH37" s="697"/>
      <c r="DI37" s="697"/>
      <c r="DJ37" s="697"/>
      <c r="DK37" s="698"/>
      <c r="DL37" s="684">
        <v>357185</v>
      </c>
      <c r="DM37" s="697"/>
      <c r="DN37" s="697"/>
      <c r="DO37" s="697"/>
      <c r="DP37" s="697"/>
      <c r="DQ37" s="697"/>
      <c r="DR37" s="697"/>
      <c r="DS37" s="697"/>
      <c r="DT37" s="697"/>
      <c r="DU37" s="697"/>
      <c r="DV37" s="698"/>
      <c r="DW37" s="681">
        <v>4.9000000000000004</v>
      </c>
      <c r="DX37" s="699"/>
      <c r="DY37" s="699"/>
      <c r="DZ37" s="699"/>
      <c r="EA37" s="699"/>
      <c r="EB37" s="699"/>
      <c r="EC37" s="714"/>
    </row>
    <row r="38" spans="2:133" ht="11.25" customHeight="1" x14ac:dyDescent="0.2">
      <c r="B38" s="675" t="s">
        <v>335</v>
      </c>
      <c r="C38" s="676"/>
      <c r="D38" s="676"/>
      <c r="E38" s="676"/>
      <c r="F38" s="676"/>
      <c r="G38" s="676"/>
      <c r="H38" s="676"/>
      <c r="I38" s="676"/>
      <c r="J38" s="676"/>
      <c r="K38" s="676"/>
      <c r="L38" s="676"/>
      <c r="M38" s="676"/>
      <c r="N38" s="676"/>
      <c r="O38" s="676"/>
      <c r="P38" s="676"/>
      <c r="Q38" s="677"/>
      <c r="R38" s="678">
        <v>205362</v>
      </c>
      <c r="S38" s="679"/>
      <c r="T38" s="679"/>
      <c r="U38" s="679"/>
      <c r="V38" s="679"/>
      <c r="W38" s="679"/>
      <c r="X38" s="679"/>
      <c r="Y38" s="680"/>
      <c r="Z38" s="715">
        <v>1.6</v>
      </c>
      <c r="AA38" s="715"/>
      <c r="AB38" s="715"/>
      <c r="AC38" s="715"/>
      <c r="AD38" s="716">
        <v>1285</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98164</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3963</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1572155</v>
      </c>
      <c r="CS38" s="679"/>
      <c r="CT38" s="679"/>
      <c r="CU38" s="679"/>
      <c r="CV38" s="679"/>
      <c r="CW38" s="679"/>
      <c r="CX38" s="679"/>
      <c r="CY38" s="680"/>
      <c r="CZ38" s="681">
        <v>12.5</v>
      </c>
      <c r="DA38" s="699"/>
      <c r="DB38" s="699"/>
      <c r="DC38" s="700"/>
      <c r="DD38" s="684">
        <v>1347953</v>
      </c>
      <c r="DE38" s="679"/>
      <c r="DF38" s="679"/>
      <c r="DG38" s="679"/>
      <c r="DH38" s="679"/>
      <c r="DI38" s="679"/>
      <c r="DJ38" s="679"/>
      <c r="DK38" s="680"/>
      <c r="DL38" s="684">
        <v>1151654</v>
      </c>
      <c r="DM38" s="679"/>
      <c r="DN38" s="679"/>
      <c r="DO38" s="679"/>
      <c r="DP38" s="679"/>
      <c r="DQ38" s="679"/>
      <c r="DR38" s="679"/>
      <c r="DS38" s="679"/>
      <c r="DT38" s="679"/>
      <c r="DU38" s="679"/>
      <c r="DV38" s="680"/>
      <c r="DW38" s="681">
        <v>15.9</v>
      </c>
      <c r="DX38" s="699"/>
      <c r="DY38" s="699"/>
      <c r="DZ38" s="699"/>
      <c r="EA38" s="699"/>
      <c r="EB38" s="699"/>
      <c r="EC38" s="714"/>
    </row>
    <row r="39" spans="2:133" ht="11.25" customHeight="1" x14ac:dyDescent="0.2">
      <c r="B39" s="675" t="s">
        <v>339</v>
      </c>
      <c r="C39" s="676"/>
      <c r="D39" s="676"/>
      <c r="E39" s="676"/>
      <c r="F39" s="676"/>
      <c r="G39" s="676"/>
      <c r="H39" s="676"/>
      <c r="I39" s="676"/>
      <c r="J39" s="676"/>
      <c r="K39" s="676"/>
      <c r="L39" s="676"/>
      <c r="M39" s="676"/>
      <c r="N39" s="676"/>
      <c r="O39" s="676"/>
      <c r="P39" s="676"/>
      <c r="Q39" s="677"/>
      <c r="R39" s="678">
        <v>1381195</v>
      </c>
      <c r="S39" s="679"/>
      <c r="T39" s="679"/>
      <c r="U39" s="679"/>
      <c r="V39" s="679"/>
      <c r="W39" s="679"/>
      <c r="X39" s="679"/>
      <c r="Y39" s="680"/>
      <c r="Z39" s="715">
        <v>10.9</v>
      </c>
      <c r="AA39" s="715"/>
      <c r="AB39" s="715"/>
      <c r="AC39" s="715"/>
      <c r="AD39" s="716" t="s">
        <v>234</v>
      </c>
      <c r="AE39" s="716"/>
      <c r="AF39" s="716"/>
      <c r="AG39" s="716"/>
      <c r="AH39" s="716"/>
      <c r="AI39" s="716"/>
      <c r="AJ39" s="716"/>
      <c r="AK39" s="716"/>
      <c r="AL39" s="681" t="s">
        <v>234</v>
      </c>
      <c r="AM39" s="682"/>
      <c r="AN39" s="682"/>
      <c r="AO39" s="717"/>
      <c r="AQ39" s="718" t="s">
        <v>340</v>
      </c>
      <c r="AR39" s="719"/>
      <c r="AS39" s="719"/>
      <c r="AT39" s="719"/>
      <c r="AU39" s="719"/>
      <c r="AV39" s="719"/>
      <c r="AW39" s="719"/>
      <c r="AX39" s="719"/>
      <c r="AY39" s="720"/>
      <c r="AZ39" s="678">
        <v>23865</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6018</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278564</v>
      </c>
      <c r="CS39" s="697"/>
      <c r="CT39" s="697"/>
      <c r="CU39" s="697"/>
      <c r="CV39" s="697"/>
      <c r="CW39" s="697"/>
      <c r="CX39" s="697"/>
      <c r="CY39" s="698"/>
      <c r="CZ39" s="681">
        <v>2.2000000000000002</v>
      </c>
      <c r="DA39" s="699"/>
      <c r="DB39" s="699"/>
      <c r="DC39" s="700"/>
      <c r="DD39" s="684">
        <v>206599</v>
      </c>
      <c r="DE39" s="697"/>
      <c r="DF39" s="697"/>
      <c r="DG39" s="697"/>
      <c r="DH39" s="697"/>
      <c r="DI39" s="697"/>
      <c r="DJ39" s="697"/>
      <c r="DK39" s="698"/>
      <c r="DL39" s="684" t="s">
        <v>180</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2">
      <c r="B40" s="675" t="s">
        <v>343</v>
      </c>
      <c r="C40" s="676"/>
      <c r="D40" s="676"/>
      <c r="E40" s="676"/>
      <c r="F40" s="676"/>
      <c r="G40" s="676"/>
      <c r="H40" s="676"/>
      <c r="I40" s="676"/>
      <c r="J40" s="676"/>
      <c r="K40" s="676"/>
      <c r="L40" s="676"/>
      <c r="M40" s="676"/>
      <c r="N40" s="676"/>
      <c r="O40" s="676"/>
      <c r="P40" s="676"/>
      <c r="Q40" s="677"/>
      <c r="R40" s="678" t="s">
        <v>180</v>
      </c>
      <c r="S40" s="679"/>
      <c r="T40" s="679"/>
      <c r="U40" s="679"/>
      <c r="V40" s="679"/>
      <c r="W40" s="679"/>
      <c r="X40" s="679"/>
      <c r="Y40" s="680"/>
      <c r="Z40" s="715" t="s">
        <v>129</v>
      </c>
      <c r="AA40" s="715"/>
      <c r="AB40" s="715"/>
      <c r="AC40" s="715"/>
      <c r="AD40" s="716" t="s">
        <v>234</v>
      </c>
      <c r="AE40" s="716"/>
      <c r="AF40" s="716"/>
      <c r="AG40" s="716"/>
      <c r="AH40" s="716"/>
      <c r="AI40" s="716"/>
      <c r="AJ40" s="716"/>
      <c r="AK40" s="716"/>
      <c r="AL40" s="681" t="s">
        <v>129</v>
      </c>
      <c r="AM40" s="682"/>
      <c r="AN40" s="682"/>
      <c r="AO40" s="717"/>
      <c r="AQ40" s="718" t="s">
        <v>344</v>
      </c>
      <c r="AR40" s="719"/>
      <c r="AS40" s="719"/>
      <c r="AT40" s="719"/>
      <c r="AU40" s="719"/>
      <c r="AV40" s="719"/>
      <c r="AW40" s="719"/>
      <c r="AX40" s="719"/>
      <c r="AY40" s="720"/>
      <c r="AZ40" s="678">
        <v>16494</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88</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3000</v>
      </c>
      <c r="CS40" s="679"/>
      <c r="CT40" s="679"/>
      <c r="CU40" s="679"/>
      <c r="CV40" s="679"/>
      <c r="CW40" s="679"/>
      <c r="CX40" s="679"/>
      <c r="CY40" s="680"/>
      <c r="CZ40" s="681">
        <v>0</v>
      </c>
      <c r="DA40" s="699"/>
      <c r="DB40" s="699"/>
      <c r="DC40" s="700"/>
      <c r="DD40" s="684" t="s">
        <v>129</v>
      </c>
      <c r="DE40" s="679"/>
      <c r="DF40" s="679"/>
      <c r="DG40" s="679"/>
      <c r="DH40" s="679"/>
      <c r="DI40" s="679"/>
      <c r="DJ40" s="679"/>
      <c r="DK40" s="680"/>
      <c r="DL40" s="684" t="s">
        <v>234</v>
      </c>
      <c r="DM40" s="679"/>
      <c r="DN40" s="679"/>
      <c r="DO40" s="679"/>
      <c r="DP40" s="679"/>
      <c r="DQ40" s="679"/>
      <c r="DR40" s="679"/>
      <c r="DS40" s="679"/>
      <c r="DT40" s="679"/>
      <c r="DU40" s="679"/>
      <c r="DV40" s="680"/>
      <c r="DW40" s="681" t="s">
        <v>234</v>
      </c>
      <c r="DX40" s="699"/>
      <c r="DY40" s="699"/>
      <c r="DZ40" s="699"/>
      <c r="EA40" s="699"/>
      <c r="EB40" s="699"/>
      <c r="EC40" s="714"/>
    </row>
    <row r="41" spans="2:133" ht="11.25" customHeight="1" x14ac:dyDescent="0.2">
      <c r="B41" s="675" t="s">
        <v>348</v>
      </c>
      <c r="C41" s="676"/>
      <c r="D41" s="676"/>
      <c r="E41" s="676"/>
      <c r="F41" s="676"/>
      <c r="G41" s="676"/>
      <c r="H41" s="676"/>
      <c r="I41" s="676"/>
      <c r="J41" s="676"/>
      <c r="K41" s="676"/>
      <c r="L41" s="676"/>
      <c r="M41" s="676"/>
      <c r="N41" s="676"/>
      <c r="O41" s="676"/>
      <c r="P41" s="676"/>
      <c r="Q41" s="677"/>
      <c r="R41" s="678">
        <v>302495</v>
      </c>
      <c r="S41" s="679"/>
      <c r="T41" s="679"/>
      <c r="U41" s="679"/>
      <c r="V41" s="679"/>
      <c r="W41" s="679"/>
      <c r="X41" s="679"/>
      <c r="Y41" s="680"/>
      <c r="Z41" s="715">
        <v>2.4</v>
      </c>
      <c r="AA41" s="715"/>
      <c r="AB41" s="715"/>
      <c r="AC41" s="715"/>
      <c r="AD41" s="716" t="s">
        <v>129</v>
      </c>
      <c r="AE41" s="716"/>
      <c r="AF41" s="716"/>
      <c r="AG41" s="716"/>
      <c r="AH41" s="716"/>
      <c r="AI41" s="716"/>
      <c r="AJ41" s="716"/>
      <c r="AK41" s="716"/>
      <c r="AL41" s="681" t="s">
        <v>180</v>
      </c>
      <c r="AM41" s="682"/>
      <c r="AN41" s="682"/>
      <c r="AO41" s="717"/>
      <c r="AQ41" s="718" t="s">
        <v>349</v>
      </c>
      <c r="AR41" s="719"/>
      <c r="AS41" s="719"/>
      <c r="AT41" s="719"/>
      <c r="AU41" s="719"/>
      <c r="AV41" s="719"/>
      <c r="AW41" s="719"/>
      <c r="AX41" s="719"/>
      <c r="AY41" s="720"/>
      <c r="AZ41" s="678">
        <v>316489</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129</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180</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352</v>
      </c>
      <c r="C42" s="660"/>
      <c r="D42" s="660"/>
      <c r="E42" s="660"/>
      <c r="F42" s="660"/>
      <c r="G42" s="660"/>
      <c r="H42" s="660"/>
      <c r="I42" s="660"/>
      <c r="J42" s="660"/>
      <c r="K42" s="660"/>
      <c r="L42" s="660"/>
      <c r="M42" s="660"/>
      <c r="N42" s="660"/>
      <c r="O42" s="660"/>
      <c r="P42" s="660"/>
      <c r="Q42" s="661"/>
      <c r="R42" s="662">
        <v>12688596</v>
      </c>
      <c r="S42" s="701"/>
      <c r="T42" s="701"/>
      <c r="U42" s="701"/>
      <c r="V42" s="701"/>
      <c r="W42" s="701"/>
      <c r="X42" s="701"/>
      <c r="Y42" s="703"/>
      <c r="Z42" s="704">
        <v>100</v>
      </c>
      <c r="AA42" s="704"/>
      <c r="AB42" s="704"/>
      <c r="AC42" s="704"/>
      <c r="AD42" s="705">
        <v>6962364</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868907</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328</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2007864</v>
      </c>
      <c r="CS42" s="679"/>
      <c r="CT42" s="679"/>
      <c r="CU42" s="679"/>
      <c r="CV42" s="679"/>
      <c r="CW42" s="679"/>
      <c r="CX42" s="679"/>
      <c r="CY42" s="680"/>
      <c r="CZ42" s="681">
        <v>16</v>
      </c>
      <c r="DA42" s="682"/>
      <c r="DB42" s="682"/>
      <c r="DC42" s="683"/>
      <c r="DD42" s="684">
        <v>524319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18368</v>
      </c>
      <c r="CS43" s="697"/>
      <c r="CT43" s="697"/>
      <c r="CU43" s="697"/>
      <c r="CV43" s="697"/>
      <c r="CW43" s="697"/>
      <c r="CX43" s="697"/>
      <c r="CY43" s="698"/>
      <c r="CZ43" s="681">
        <v>0.1</v>
      </c>
      <c r="DA43" s="699"/>
      <c r="DB43" s="699"/>
      <c r="DC43" s="700"/>
      <c r="DD43" s="684">
        <v>18368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305</v>
      </c>
      <c r="CE44" s="692"/>
      <c r="CF44" s="675" t="s">
        <v>357</v>
      </c>
      <c r="CG44" s="676"/>
      <c r="CH44" s="676"/>
      <c r="CI44" s="676"/>
      <c r="CJ44" s="676"/>
      <c r="CK44" s="676"/>
      <c r="CL44" s="676"/>
      <c r="CM44" s="676"/>
      <c r="CN44" s="676"/>
      <c r="CO44" s="676"/>
      <c r="CP44" s="676"/>
      <c r="CQ44" s="677"/>
      <c r="CR44" s="678">
        <v>1685170</v>
      </c>
      <c r="CS44" s="679"/>
      <c r="CT44" s="679"/>
      <c r="CU44" s="679"/>
      <c r="CV44" s="679"/>
      <c r="CW44" s="679"/>
      <c r="CX44" s="679"/>
      <c r="CY44" s="680"/>
      <c r="CZ44" s="681">
        <v>13.4</v>
      </c>
      <c r="DA44" s="682"/>
      <c r="DB44" s="682"/>
      <c r="DC44" s="683"/>
      <c r="DD44" s="684">
        <v>454875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358</v>
      </c>
      <c r="CG45" s="676"/>
      <c r="CH45" s="676"/>
      <c r="CI45" s="676"/>
      <c r="CJ45" s="676"/>
      <c r="CK45" s="676"/>
      <c r="CL45" s="676"/>
      <c r="CM45" s="676"/>
      <c r="CN45" s="676"/>
      <c r="CO45" s="676"/>
      <c r="CP45" s="676"/>
      <c r="CQ45" s="677"/>
      <c r="CR45" s="678">
        <v>534210</v>
      </c>
      <c r="CS45" s="697"/>
      <c r="CT45" s="697"/>
      <c r="CU45" s="697"/>
      <c r="CV45" s="697"/>
      <c r="CW45" s="697"/>
      <c r="CX45" s="697"/>
      <c r="CY45" s="698"/>
      <c r="CZ45" s="681">
        <v>4.3</v>
      </c>
      <c r="DA45" s="699"/>
      <c r="DB45" s="699"/>
      <c r="DC45" s="700"/>
      <c r="DD45" s="684">
        <v>37504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1130686</v>
      </c>
      <c r="CS46" s="679"/>
      <c r="CT46" s="679"/>
      <c r="CU46" s="679"/>
      <c r="CV46" s="679"/>
      <c r="CW46" s="679"/>
      <c r="CX46" s="679"/>
      <c r="CY46" s="680"/>
      <c r="CZ46" s="681">
        <v>9</v>
      </c>
      <c r="DA46" s="682"/>
      <c r="DB46" s="682"/>
      <c r="DC46" s="683"/>
      <c r="DD46" s="684">
        <v>414649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322694</v>
      </c>
      <c r="CS47" s="697"/>
      <c r="CT47" s="697"/>
      <c r="CU47" s="697"/>
      <c r="CV47" s="697"/>
      <c r="CW47" s="697"/>
      <c r="CX47" s="697"/>
      <c r="CY47" s="698"/>
      <c r="CZ47" s="681">
        <v>2.6</v>
      </c>
      <c r="DA47" s="699"/>
      <c r="DB47" s="699"/>
      <c r="DC47" s="700"/>
      <c r="DD47" s="684">
        <v>69444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363</v>
      </c>
      <c r="CD48" s="695"/>
      <c r="CE48" s="696"/>
      <c r="CF48" s="675" t="s">
        <v>364</v>
      </c>
      <c r="CG48" s="676"/>
      <c r="CH48" s="676"/>
      <c r="CI48" s="676"/>
      <c r="CJ48" s="676"/>
      <c r="CK48" s="676"/>
      <c r="CL48" s="676"/>
      <c r="CM48" s="676"/>
      <c r="CN48" s="676"/>
      <c r="CO48" s="676"/>
      <c r="CP48" s="676"/>
      <c r="CQ48" s="677"/>
      <c r="CR48" s="678" t="s">
        <v>129</v>
      </c>
      <c r="CS48" s="679"/>
      <c r="CT48" s="679"/>
      <c r="CU48" s="679"/>
      <c r="CV48" s="679"/>
      <c r="CW48" s="679"/>
      <c r="CX48" s="679"/>
      <c r="CY48" s="680"/>
      <c r="CZ48" s="681" t="s">
        <v>234</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365</v>
      </c>
      <c r="CE49" s="660"/>
      <c r="CF49" s="660"/>
      <c r="CG49" s="660"/>
      <c r="CH49" s="660"/>
      <c r="CI49" s="660"/>
      <c r="CJ49" s="660"/>
      <c r="CK49" s="660"/>
      <c r="CL49" s="660"/>
      <c r="CM49" s="660"/>
      <c r="CN49" s="660"/>
      <c r="CO49" s="660"/>
      <c r="CP49" s="660"/>
      <c r="CQ49" s="661"/>
      <c r="CR49" s="662">
        <v>12544182</v>
      </c>
      <c r="CS49" s="663"/>
      <c r="CT49" s="663"/>
      <c r="CU49" s="663"/>
      <c r="CV49" s="663"/>
      <c r="CW49" s="663"/>
      <c r="CX49" s="663"/>
      <c r="CY49" s="664"/>
      <c r="CZ49" s="665">
        <v>100</v>
      </c>
      <c r="DA49" s="666"/>
      <c r="DB49" s="666"/>
      <c r="DC49" s="667"/>
      <c r="DD49" s="668">
        <v>8374903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OChKLq2ZR0e5Y9GRb5oP7q121xYT4wNERSqXfHelfySBQ1nTBxil9vktth9wHJsgZrGa5wAGdOCP5ygckhVFKw==" saltValue="6p9SNmAgaZkbIk5SwNbWl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388</v>
      </c>
      <c r="C7" s="1144"/>
      <c r="D7" s="1144"/>
      <c r="E7" s="1144"/>
      <c r="F7" s="1144"/>
      <c r="G7" s="1144"/>
      <c r="H7" s="1144"/>
      <c r="I7" s="1144"/>
      <c r="J7" s="1144"/>
      <c r="K7" s="1144"/>
      <c r="L7" s="1144"/>
      <c r="M7" s="1144"/>
      <c r="N7" s="1144"/>
      <c r="O7" s="1144"/>
      <c r="P7" s="1145"/>
      <c r="Q7" s="1197">
        <v>12701</v>
      </c>
      <c r="R7" s="1198"/>
      <c r="S7" s="1198"/>
      <c r="T7" s="1198"/>
      <c r="U7" s="1198"/>
      <c r="V7" s="1198">
        <v>12566</v>
      </c>
      <c r="W7" s="1198"/>
      <c r="X7" s="1198"/>
      <c r="Y7" s="1198"/>
      <c r="Z7" s="1198"/>
      <c r="AA7" s="1198">
        <v>135</v>
      </c>
      <c r="AB7" s="1198"/>
      <c r="AC7" s="1198"/>
      <c r="AD7" s="1198"/>
      <c r="AE7" s="1199"/>
      <c r="AF7" s="1200">
        <v>16</v>
      </c>
      <c r="AG7" s="1201"/>
      <c r="AH7" s="1201"/>
      <c r="AI7" s="1201"/>
      <c r="AJ7" s="1202"/>
      <c r="AK7" s="1184">
        <v>638</v>
      </c>
      <c r="AL7" s="1185"/>
      <c r="AM7" s="1185"/>
      <c r="AN7" s="1185"/>
      <c r="AO7" s="1185"/>
      <c r="AP7" s="1185">
        <v>15651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607</v>
      </c>
      <c r="BT7" s="1189"/>
      <c r="BU7" s="1189"/>
      <c r="BV7" s="1189"/>
      <c r="BW7" s="1189"/>
      <c r="BX7" s="1189"/>
      <c r="BY7" s="1189"/>
      <c r="BZ7" s="1189"/>
      <c r="CA7" s="1189"/>
      <c r="CB7" s="1189"/>
      <c r="CC7" s="1189"/>
      <c r="CD7" s="1189"/>
      <c r="CE7" s="1189"/>
      <c r="CF7" s="1189"/>
      <c r="CG7" s="1190"/>
      <c r="CH7" s="1181">
        <v>-2</v>
      </c>
      <c r="CI7" s="1182"/>
      <c r="CJ7" s="1182"/>
      <c r="CK7" s="1182"/>
      <c r="CL7" s="1183"/>
      <c r="CM7" s="1181">
        <v>25</v>
      </c>
      <c r="CN7" s="1182"/>
      <c r="CO7" s="1182"/>
      <c r="CP7" s="1182"/>
      <c r="CQ7" s="1183"/>
      <c r="CR7" s="1181">
        <v>10</v>
      </c>
      <c r="CS7" s="1182"/>
      <c r="CT7" s="1182"/>
      <c r="CU7" s="1182"/>
      <c r="CV7" s="1183"/>
      <c r="CW7" s="1181" t="s">
        <v>601</v>
      </c>
      <c r="CX7" s="1182"/>
      <c r="CY7" s="1182"/>
      <c r="CZ7" s="1182"/>
      <c r="DA7" s="1183"/>
      <c r="DB7" s="1181" t="s">
        <v>605</v>
      </c>
      <c r="DC7" s="1182"/>
      <c r="DD7" s="1182"/>
      <c r="DE7" s="1182"/>
      <c r="DF7" s="1183"/>
      <c r="DG7" s="1181" t="s">
        <v>520</v>
      </c>
      <c r="DH7" s="1182"/>
      <c r="DI7" s="1182"/>
      <c r="DJ7" s="1182"/>
      <c r="DK7" s="1183"/>
      <c r="DL7" s="1181" t="s">
        <v>520</v>
      </c>
      <c r="DM7" s="1182"/>
      <c r="DN7" s="1182"/>
      <c r="DO7" s="1182"/>
      <c r="DP7" s="1183"/>
      <c r="DQ7" s="1181" t="s">
        <v>520</v>
      </c>
      <c r="DR7" s="1182"/>
      <c r="DS7" s="1182"/>
      <c r="DT7" s="1182"/>
      <c r="DU7" s="1183"/>
      <c r="DV7" s="1208"/>
      <c r="DW7" s="1209"/>
      <c r="DX7" s="1209"/>
      <c r="DY7" s="1209"/>
      <c r="DZ7" s="1210"/>
      <c r="EA7" s="255"/>
    </row>
    <row r="8" spans="1:131" s="256" customFormat="1" ht="26.25" customHeight="1" x14ac:dyDescent="0.2">
      <c r="A8" s="262">
        <v>2</v>
      </c>
      <c r="B8" s="1130" t="s">
        <v>389</v>
      </c>
      <c r="C8" s="1131"/>
      <c r="D8" s="1131"/>
      <c r="E8" s="1131"/>
      <c r="F8" s="1131"/>
      <c r="G8" s="1131"/>
      <c r="H8" s="1131"/>
      <c r="I8" s="1131"/>
      <c r="J8" s="1131"/>
      <c r="K8" s="1131"/>
      <c r="L8" s="1131"/>
      <c r="M8" s="1131"/>
      <c r="N8" s="1131"/>
      <c r="O8" s="1131"/>
      <c r="P8" s="1132"/>
      <c r="Q8" s="1136">
        <v>9</v>
      </c>
      <c r="R8" s="1137"/>
      <c r="S8" s="1137"/>
      <c r="T8" s="1137"/>
      <c r="U8" s="1137"/>
      <c r="V8" s="1137">
        <v>0</v>
      </c>
      <c r="W8" s="1137"/>
      <c r="X8" s="1137"/>
      <c r="Y8" s="1137"/>
      <c r="Z8" s="1137"/>
      <c r="AA8" s="1137">
        <v>9</v>
      </c>
      <c r="AB8" s="1137"/>
      <c r="AC8" s="1137"/>
      <c r="AD8" s="1137"/>
      <c r="AE8" s="1138"/>
      <c r="AF8" s="1112">
        <v>9</v>
      </c>
      <c r="AG8" s="1113"/>
      <c r="AH8" s="1113"/>
      <c r="AI8" s="1113"/>
      <c r="AJ8" s="1114"/>
      <c r="AK8" s="1179" t="s">
        <v>601</v>
      </c>
      <c r="AL8" s="1180"/>
      <c r="AM8" s="1180"/>
      <c r="AN8" s="1180"/>
      <c r="AO8" s="1180"/>
      <c r="AP8" s="1180" t="s">
        <v>600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611</v>
      </c>
      <c r="BS8" s="1107" t="s">
        <v>608</v>
      </c>
      <c r="BT8" s="1108"/>
      <c r="BU8" s="1108"/>
      <c r="BV8" s="1108"/>
      <c r="BW8" s="1108"/>
      <c r="BX8" s="1108"/>
      <c r="BY8" s="1108"/>
      <c r="BZ8" s="1108"/>
      <c r="CA8" s="1108"/>
      <c r="CB8" s="1108"/>
      <c r="CC8" s="1108"/>
      <c r="CD8" s="1108"/>
      <c r="CE8" s="1108"/>
      <c r="CF8" s="1108"/>
      <c r="CG8" s="1109"/>
      <c r="CH8" s="1082">
        <v>-60</v>
      </c>
      <c r="CI8" s="1083"/>
      <c r="CJ8" s="1083"/>
      <c r="CK8" s="1083"/>
      <c r="CL8" s="1084"/>
      <c r="CM8" s="1082">
        <v>4809</v>
      </c>
      <c r="CN8" s="1083"/>
      <c r="CO8" s="1083"/>
      <c r="CP8" s="1083"/>
      <c r="CQ8" s="1084"/>
      <c r="CR8" s="1082">
        <v>50</v>
      </c>
      <c r="CS8" s="1083"/>
      <c r="CT8" s="1083"/>
      <c r="CU8" s="1083"/>
      <c r="CV8" s="1084"/>
      <c r="CW8" s="1082">
        <v>79</v>
      </c>
      <c r="CX8" s="1083"/>
      <c r="CY8" s="1083"/>
      <c r="CZ8" s="1083"/>
      <c r="DA8" s="1084"/>
      <c r="DB8" s="1082" t="s">
        <v>600</v>
      </c>
      <c r="DC8" s="1083"/>
      <c r="DD8" s="1083"/>
      <c r="DE8" s="1083"/>
      <c r="DF8" s="1084"/>
      <c r="DG8" s="1082" t="s">
        <v>601</v>
      </c>
      <c r="DH8" s="1083"/>
      <c r="DI8" s="1083"/>
      <c r="DJ8" s="1083"/>
      <c r="DK8" s="1084"/>
      <c r="DL8" s="1082">
        <v>130</v>
      </c>
      <c r="DM8" s="1083"/>
      <c r="DN8" s="1083"/>
      <c r="DO8" s="1083"/>
      <c r="DP8" s="1084"/>
      <c r="DQ8" s="1082">
        <v>13</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609</v>
      </c>
      <c r="BT9" s="1108"/>
      <c r="BU9" s="1108"/>
      <c r="BV9" s="1108"/>
      <c r="BW9" s="1108"/>
      <c r="BX9" s="1108"/>
      <c r="BY9" s="1108"/>
      <c r="BZ9" s="1108"/>
      <c r="CA9" s="1108"/>
      <c r="CB9" s="1108"/>
      <c r="CC9" s="1108"/>
      <c r="CD9" s="1108"/>
      <c r="CE9" s="1108"/>
      <c r="CF9" s="1108"/>
      <c r="CG9" s="1109"/>
      <c r="CH9" s="1082">
        <v>2</v>
      </c>
      <c r="CI9" s="1083"/>
      <c r="CJ9" s="1083"/>
      <c r="CK9" s="1083"/>
      <c r="CL9" s="1084"/>
      <c r="CM9" s="1082">
        <v>44</v>
      </c>
      <c r="CN9" s="1083"/>
      <c r="CO9" s="1083"/>
      <c r="CP9" s="1083"/>
      <c r="CQ9" s="1084"/>
      <c r="CR9" s="1082">
        <v>5</v>
      </c>
      <c r="CS9" s="1083"/>
      <c r="CT9" s="1083"/>
      <c r="CU9" s="1083"/>
      <c r="CV9" s="1084"/>
      <c r="CW9" s="1082" t="s">
        <v>601</v>
      </c>
      <c r="CX9" s="1083"/>
      <c r="CY9" s="1083"/>
      <c r="CZ9" s="1083"/>
      <c r="DA9" s="1084"/>
      <c r="DB9" s="1082" t="s">
        <v>612</v>
      </c>
      <c r="DC9" s="1083"/>
      <c r="DD9" s="1083"/>
      <c r="DE9" s="1083"/>
      <c r="DF9" s="1084"/>
      <c r="DG9" s="1082" t="s">
        <v>601</v>
      </c>
      <c r="DH9" s="1083"/>
      <c r="DI9" s="1083"/>
      <c r="DJ9" s="1083"/>
      <c r="DK9" s="1084"/>
      <c r="DL9" s="1082" t="s">
        <v>605</v>
      </c>
      <c r="DM9" s="1083"/>
      <c r="DN9" s="1083"/>
      <c r="DO9" s="1083"/>
      <c r="DP9" s="1084"/>
      <c r="DQ9" s="1082" t="s">
        <v>601</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610</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36</v>
      </c>
      <c r="CN10" s="1083"/>
      <c r="CO10" s="1083"/>
      <c r="CP10" s="1083"/>
      <c r="CQ10" s="1084"/>
      <c r="CR10" s="1082">
        <v>25</v>
      </c>
      <c r="CS10" s="1083"/>
      <c r="CT10" s="1083"/>
      <c r="CU10" s="1083"/>
      <c r="CV10" s="1084"/>
      <c r="CW10" s="1082" t="s">
        <v>520</v>
      </c>
      <c r="CX10" s="1083"/>
      <c r="CY10" s="1083"/>
      <c r="CZ10" s="1083"/>
      <c r="DA10" s="1084"/>
      <c r="DB10" s="1082" t="s">
        <v>520</v>
      </c>
      <c r="DC10" s="1083"/>
      <c r="DD10" s="1083"/>
      <c r="DE10" s="1083"/>
      <c r="DF10" s="1084"/>
      <c r="DG10" s="1082" t="s">
        <v>520</v>
      </c>
      <c r="DH10" s="1083"/>
      <c r="DI10" s="1083"/>
      <c r="DJ10" s="1083"/>
      <c r="DK10" s="1084"/>
      <c r="DL10" s="1082" t="s">
        <v>520</v>
      </c>
      <c r="DM10" s="1083"/>
      <c r="DN10" s="1083"/>
      <c r="DO10" s="1083"/>
      <c r="DP10" s="1084"/>
      <c r="DQ10" s="1082" t="s">
        <v>520</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391</v>
      </c>
      <c r="B23" s="1037" t="s">
        <v>392</v>
      </c>
      <c r="C23" s="1038"/>
      <c r="D23" s="1038"/>
      <c r="E23" s="1038"/>
      <c r="F23" s="1038"/>
      <c r="G23" s="1038"/>
      <c r="H23" s="1038"/>
      <c r="I23" s="1038"/>
      <c r="J23" s="1038"/>
      <c r="K23" s="1038"/>
      <c r="L23" s="1038"/>
      <c r="M23" s="1038"/>
      <c r="N23" s="1038"/>
      <c r="O23" s="1038"/>
      <c r="P23" s="1039"/>
      <c r="Q23" s="1161">
        <v>12689</v>
      </c>
      <c r="R23" s="1162"/>
      <c r="S23" s="1162"/>
      <c r="T23" s="1162"/>
      <c r="U23" s="1162"/>
      <c r="V23" s="1162">
        <f>12544+1</f>
        <v>12545</v>
      </c>
      <c r="W23" s="1162"/>
      <c r="X23" s="1162"/>
      <c r="Y23" s="1162"/>
      <c r="Z23" s="1162"/>
      <c r="AA23" s="1162">
        <v>144</v>
      </c>
      <c r="AB23" s="1162"/>
      <c r="AC23" s="1162"/>
      <c r="AD23" s="1162"/>
      <c r="AE23" s="1163"/>
      <c r="AF23" s="1164">
        <v>25</v>
      </c>
      <c r="AG23" s="1162"/>
      <c r="AH23" s="1162"/>
      <c r="AI23" s="1162"/>
      <c r="AJ23" s="1165"/>
      <c r="AK23" s="1166"/>
      <c r="AL23" s="1167"/>
      <c r="AM23" s="1167"/>
      <c r="AN23" s="1167"/>
      <c r="AO23" s="1167"/>
      <c r="AP23" s="1162">
        <v>15651</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371</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404</v>
      </c>
      <c r="C28" s="1144"/>
      <c r="D28" s="1144"/>
      <c r="E28" s="1144"/>
      <c r="F28" s="1144"/>
      <c r="G28" s="1144"/>
      <c r="H28" s="1144"/>
      <c r="I28" s="1144"/>
      <c r="J28" s="1144"/>
      <c r="K28" s="1144"/>
      <c r="L28" s="1144"/>
      <c r="M28" s="1144"/>
      <c r="N28" s="1144"/>
      <c r="O28" s="1144"/>
      <c r="P28" s="1145"/>
      <c r="Q28" s="1146">
        <v>2948</v>
      </c>
      <c r="R28" s="1147"/>
      <c r="S28" s="1147"/>
      <c r="T28" s="1147"/>
      <c r="U28" s="1147"/>
      <c r="V28" s="1147">
        <v>2899</v>
      </c>
      <c r="W28" s="1147"/>
      <c r="X28" s="1147"/>
      <c r="Y28" s="1147"/>
      <c r="Z28" s="1147"/>
      <c r="AA28" s="1147">
        <v>49</v>
      </c>
      <c r="AB28" s="1147"/>
      <c r="AC28" s="1147"/>
      <c r="AD28" s="1147"/>
      <c r="AE28" s="1148"/>
      <c r="AF28" s="1149">
        <v>49</v>
      </c>
      <c r="AG28" s="1147"/>
      <c r="AH28" s="1147"/>
      <c r="AI28" s="1147"/>
      <c r="AJ28" s="1150"/>
      <c r="AK28" s="1151">
        <v>278</v>
      </c>
      <c r="AL28" s="1139"/>
      <c r="AM28" s="1139"/>
      <c r="AN28" s="1139"/>
      <c r="AO28" s="1139"/>
      <c r="AP28" s="1139" t="s">
        <v>601</v>
      </c>
      <c r="AQ28" s="1139"/>
      <c r="AR28" s="1139"/>
      <c r="AS28" s="1139"/>
      <c r="AT28" s="1139"/>
      <c r="AU28" s="1139" t="s">
        <v>601</v>
      </c>
      <c r="AV28" s="1139"/>
      <c r="AW28" s="1139"/>
      <c r="AX28" s="1139"/>
      <c r="AY28" s="1139"/>
      <c r="AZ28" s="1140" t="s">
        <v>601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405</v>
      </c>
      <c r="C29" s="1131"/>
      <c r="D29" s="1131"/>
      <c r="E29" s="1131"/>
      <c r="F29" s="1131"/>
      <c r="G29" s="1131"/>
      <c r="H29" s="1131"/>
      <c r="I29" s="1131"/>
      <c r="J29" s="1131"/>
      <c r="K29" s="1131"/>
      <c r="L29" s="1131"/>
      <c r="M29" s="1131"/>
      <c r="N29" s="1131"/>
      <c r="O29" s="1131"/>
      <c r="P29" s="1132"/>
      <c r="Q29" s="1136">
        <v>13</v>
      </c>
      <c r="R29" s="1137"/>
      <c r="S29" s="1137"/>
      <c r="T29" s="1137"/>
      <c r="U29" s="1137"/>
      <c r="V29" s="1137">
        <v>13</v>
      </c>
      <c r="W29" s="1137"/>
      <c r="X29" s="1137"/>
      <c r="Y29" s="1137"/>
      <c r="Z29" s="1137"/>
      <c r="AA29" s="1137" t="s">
        <v>602</v>
      </c>
      <c r="AB29" s="1137"/>
      <c r="AC29" s="1137"/>
      <c r="AD29" s="1137"/>
      <c r="AE29" s="1138"/>
      <c r="AF29" s="1112" t="s">
        <v>129</v>
      </c>
      <c r="AG29" s="1113"/>
      <c r="AH29" s="1113"/>
      <c r="AI29" s="1113"/>
      <c r="AJ29" s="1114"/>
      <c r="AK29" s="1073">
        <v>13</v>
      </c>
      <c r="AL29" s="1064"/>
      <c r="AM29" s="1064"/>
      <c r="AN29" s="1064"/>
      <c r="AO29" s="1064"/>
      <c r="AP29" s="1064">
        <v>0</v>
      </c>
      <c r="AQ29" s="1064"/>
      <c r="AR29" s="1064"/>
      <c r="AS29" s="1064"/>
      <c r="AT29" s="1064"/>
      <c r="AU29" s="1064">
        <v>0</v>
      </c>
      <c r="AV29" s="1064"/>
      <c r="AW29" s="1064"/>
      <c r="AX29" s="1064"/>
      <c r="AY29" s="1064"/>
      <c r="AZ29" s="1135" t="s">
        <v>520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406</v>
      </c>
      <c r="C30" s="1131"/>
      <c r="D30" s="1131"/>
      <c r="E30" s="1131"/>
      <c r="F30" s="1131"/>
      <c r="G30" s="1131"/>
      <c r="H30" s="1131"/>
      <c r="I30" s="1131"/>
      <c r="J30" s="1131"/>
      <c r="K30" s="1131"/>
      <c r="L30" s="1131"/>
      <c r="M30" s="1131"/>
      <c r="N30" s="1131"/>
      <c r="O30" s="1131"/>
      <c r="P30" s="1132"/>
      <c r="Q30" s="1136">
        <v>5</v>
      </c>
      <c r="R30" s="1137"/>
      <c r="S30" s="1137"/>
      <c r="T30" s="1137"/>
      <c r="U30" s="1137"/>
      <c r="V30" s="1137">
        <v>5</v>
      </c>
      <c r="W30" s="1137"/>
      <c r="X30" s="1137"/>
      <c r="Y30" s="1137"/>
      <c r="Z30" s="1137"/>
      <c r="AA30" s="1137" t="s">
        <v>601</v>
      </c>
      <c r="AB30" s="1137"/>
      <c r="AC30" s="1137"/>
      <c r="AD30" s="1137"/>
      <c r="AE30" s="1138"/>
      <c r="AF30" s="1112" t="s">
        <v>129</v>
      </c>
      <c r="AG30" s="1113"/>
      <c r="AH30" s="1113"/>
      <c r="AI30" s="1113"/>
      <c r="AJ30" s="1114"/>
      <c r="AK30" s="1073">
        <v>5</v>
      </c>
      <c r="AL30" s="1064"/>
      <c r="AM30" s="1064"/>
      <c r="AN30" s="1064"/>
      <c r="AO30" s="1064"/>
      <c r="AP30" s="1064">
        <v>0</v>
      </c>
      <c r="AQ30" s="1064"/>
      <c r="AR30" s="1064"/>
      <c r="AS30" s="1064"/>
      <c r="AT30" s="1064"/>
      <c r="AU30" s="1064">
        <v>0</v>
      </c>
      <c r="AV30" s="1064"/>
      <c r="AW30" s="1064"/>
      <c r="AX30" s="1064"/>
      <c r="AY30" s="1064"/>
      <c r="AZ30" s="1135" t="s">
        <v>520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407</v>
      </c>
      <c r="C31" s="1131"/>
      <c r="D31" s="1131"/>
      <c r="E31" s="1131"/>
      <c r="F31" s="1131"/>
      <c r="G31" s="1131"/>
      <c r="H31" s="1131"/>
      <c r="I31" s="1131"/>
      <c r="J31" s="1131"/>
      <c r="K31" s="1131"/>
      <c r="L31" s="1131"/>
      <c r="M31" s="1131"/>
      <c r="N31" s="1131"/>
      <c r="O31" s="1131"/>
      <c r="P31" s="1132"/>
      <c r="Q31" s="1136">
        <v>33</v>
      </c>
      <c r="R31" s="1137"/>
      <c r="S31" s="1137"/>
      <c r="T31" s="1137"/>
      <c r="U31" s="1137"/>
      <c r="V31" s="1137">
        <v>33</v>
      </c>
      <c r="W31" s="1137"/>
      <c r="X31" s="1137"/>
      <c r="Y31" s="1137"/>
      <c r="Z31" s="1137"/>
      <c r="AA31" s="1137" t="s">
        <v>603</v>
      </c>
      <c r="AB31" s="1137"/>
      <c r="AC31" s="1137"/>
      <c r="AD31" s="1137"/>
      <c r="AE31" s="1138"/>
      <c r="AF31" s="1112" t="s">
        <v>129</v>
      </c>
      <c r="AG31" s="1113"/>
      <c r="AH31" s="1113"/>
      <c r="AI31" s="1113"/>
      <c r="AJ31" s="1114"/>
      <c r="AK31" s="1073">
        <v>33</v>
      </c>
      <c r="AL31" s="1064"/>
      <c r="AM31" s="1064"/>
      <c r="AN31" s="1064"/>
      <c r="AO31" s="1064"/>
      <c r="AP31" s="1064">
        <v>6</v>
      </c>
      <c r="AQ31" s="1064"/>
      <c r="AR31" s="1064"/>
      <c r="AS31" s="1064"/>
      <c r="AT31" s="1064"/>
      <c r="AU31" s="1064">
        <v>3</v>
      </c>
      <c r="AV31" s="1064"/>
      <c r="AW31" s="1064"/>
      <c r="AX31" s="1064"/>
      <c r="AY31" s="1064"/>
      <c r="AZ31" s="1135" t="s">
        <v>520</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408</v>
      </c>
      <c r="C32" s="1131"/>
      <c r="D32" s="1131"/>
      <c r="E32" s="1131"/>
      <c r="F32" s="1131"/>
      <c r="G32" s="1131"/>
      <c r="H32" s="1131"/>
      <c r="I32" s="1131"/>
      <c r="J32" s="1131"/>
      <c r="K32" s="1131"/>
      <c r="L32" s="1131"/>
      <c r="M32" s="1131"/>
      <c r="N32" s="1131"/>
      <c r="O32" s="1131"/>
      <c r="P32" s="1132"/>
      <c r="Q32" s="1136">
        <v>3042</v>
      </c>
      <c r="R32" s="1137"/>
      <c r="S32" s="1137"/>
      <c r="T32" s="1137"/>
      <c r="U32" s="1137"/>
      <c r="V32" s="1137">
        <v>2887</v>
      </c>
      <c r="W32" s="1137"/>
      <c r="X32" s="1137"/>
      <c r="Y32" s="1137"/>
      <c r="Z32" s="1137"/>
      <c r="AA32" s="1137">
        <v>155</v>
      </c>
      <c r="AB32" s="1137"/>
      <c r="AC32" s="1137"/>
      <c r="AD32" s="1137"/>
      <c r="AE32" s="1138"/>
      <c r="AF32" s="1112">
        <v>155</v>
      </c>
      <c r="AG32" s="1113"/>
      <c r="AH32" s="1113"/>
      <c r="AI32" s="1113"/>
      <c r="AJ32" s="1114"/>
      <c r="AK32" s="1073">
        <v>457</v>
      </c>
      <c r="AL32" s="1064"/>
      <c r="AM32" s="1064"/>
      <c r="AN32" s="1064"/>
      <c r="AO32" s="1064"/>
      <c r="AP32" s="1064" t="s">
        <v>604</v>
      </c>
      <c r="AQ32" s="1064"/>
      <c r="AR32" s="1064"/>
      <c r="AS32" s="1064"/>
      <c r="AT32" s="1064"/>
      <c r="AU32" s="1064" t="s">
        <v>605</v>
      </c>
      <c r="AV32" s="1064"/>
      <c r="AW32" s="1064"/>
      <c r="AX32" s="1064"/>
      <c r="AY32" s="1064"/>
      <c r="AZ32" s="1135" t="s">
        <v>520</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t="s">
        <v>409</v>
      </c>
      <c r="C33" s="1131"/>
      <c r="D33" s="1131"/>
      <c r="E33" s="1131"/>
      <c r="F33" s="1131"/>
      <c r="G33" s="1131"/>
      <c r="H33" s="1131"/>
      <c r="I33" s="1131"/>
      <c r="J33" s="1131"/>
      <c r="K33" s="1131"/>
      <c r="L33" s="1131"/>
      <c r="M33" s="1131"/>
      <c r="N33" s="1131"/>
      <c r="O33" s="1131"/>
      <c r="P33" s="1132"/>
      <c r="Q33" s="1136">
        <v>612</v>
      </c>
      <c r="R33" s="1137"/>
      <c r="S33" s="1137"/>
      <c r="T33" s="1137"/>
      <c r="U33" s="1137"/>
      <c r="V33" s="1137">
        <v>612</v>
      </c>
      <c r="W33" s="1137"/>
      <c r="X33" s="1137"/>
      <c r="Y33" s="1137"/>
      <c r="Z33" s="1137"/>
      <c r="AA33" s="1137">
        <v>0</v>
      </c>
      <c r="AB33" s="1137"/>
      <c r="AC33" s="1137"/>
      <c r="AD33" s="1137"/>
      <c r="AE33" s="1138"/>
      <c r="AF33" s="1112">
        <v>0</v>
      </c>
      <c r="AG33" s="1113"/>
      <c r="AH33" s="1113"/>
      <c r="AI33" s="1113"/>
      <c r="AJ33" s="1114"/>
      <c r="AK33" s="1073">
        <v>408</v>
      </c>
      <c r="AL33" s="1064"/>
      <c r="AM33" s="1064"/>
      <c r="AN33" s="1064"/>
      <c r="AO33" s="1064"/>
      <c r="AP33" s="1064" t="s">
        <v>604</v>
      </c>
      <c r="AQ33" s="1064"/>
      <c r="AR33" s="1064"/>
      <c r="AS33" s="1064"/>
      <c r="AT33" s="1064"/>
      <c r="AU33" s="1064" t="s">
        <v>601</v>
      </c>
      <c r="AV33" s="1064"/>
      <c r="AW33" s="1064"/>
      <c r="AX33" s="1064"/>
      <c r="AY33" s="1064"/>
      <c r="AZ33" s="1135" t="s">
        <v>520</v>
      </c>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t="s">
        <v>410</v>
      </c>
      <c r="C34" s="1131"/>
      <c r="D34" s="1131"/>
      <c r="E34" s="1131"/>
      <c r="F34" s="1131"/>
      <c r="G34" s="1131"/>
      <c r="H34" s="1131"/>
      <c r="I34" s="1131"/>
      <c r="J34" s="1131"/>
      <c r="K34" s="1131"/>
      <c r="L34" s="1131"/>
      <c r="M34" s="1131"/>
      <c r="N34" s="1131"/>
      <c r="O34" s="1131"/>
      <c r="P34" s="1132"/>
      <c r="Q34" s="1136">
        <v>715</v>
      </c>
      <c r="R34" s="1137"/>
      <c r="S34" s="1137"/>
      <c r="T34" s="1137"/>
      <c r="U34" s="1137"/>
      <c r="V34" s="1137">
        <v>620</v>
      </c>
      <c r="W34" s="1137"/>
      <c r="X34" s="1137"/>
      <c r="Y34" s="1137"/>
      <c r="Z34" s="1137"/>
      <c r="AA34" s="1137">
        <v>95</v>
      </c>
      <c r="AB34" s="1137"/>
      <c r="AC34" s="1137"/>
      <c r="AD34" s="1137"/>
      <c r="AE34" s="1138"/>
      <c r="AF34" s="1112">
        <v>2273</v>
      </c>
      <c r="AG34" s="1113"/>
      <c r="AH34" s="1113"/>
      <c r="AI34" s="1113"/>
      <c r="AJ34" s="1114"/>
      <c r="AK34" s="1073" t="s">
        <v>601</v>
      </c>
      <c r="AL34" s="1064"/>
      <c r="AM34" s="1064"/>
      <c r="AN34" s="1064"/>
      <c r="AO34" s="1064"/>
      <c r="AP34" s="1064">
        <v>1600</v>
      </c>
      <c r="AQ34" s="1064"/>
      <c r="AR34" s="1064"/>
      <c r="AS34" s="1064"/>
      <c r="AT34" s="1064"/>
      <c r="AU34" s="1064" t="s">
        <v>601</v>
      </c>
      <c r="AV34" s="1064"/>
      <c r="AW34" s="1064"/>
      <c r="AX34" s="1064"/>
      <c r="AY34" s="1064"/>
      <c r="AZ34" s="1135" t="s">
        <v>520</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t="s">
        <v>412</v>
      </c>
      <c r="C35" s="1131"/>
      <c r="D35" s="1131"/>
      <c r="E35" s="1131"/>
      <c r="F35" s="1131"/>
      <c r="G35" s="1131"/>
      <c r="H35" s="1131"/>
      <c r="I35" s="1131"/>
      <c r="J35" s="1131"/>
      <c r="K35" s="1131"/>
      <c r="L35" s="1131"/>
      <c r="M35" s="1131"/>
      <c r="N35" s="1131"/>
      <c r="O35" s="1131"/>
      <c r="P35" s="1132"/>
      <c r="Q35" s="1136">
        <v>714</v>
      </c>
      <c r="R35" s="1137"/>
      <c r="S35" s="1137"/>
      <c r="T35" s="1137"/>
      <c r="U35" s="1137"/>
      <c r="V35" s="1137">
        <v>745</v>
      </c>
      <c r="W35" s="1137"/>
      <c r="X35" s="1137"/>
      <c r="Y35" s="1137"/>
      <c r="Z35" s="1137"/>
      <c r="AA35" s="1137">
        <v>-31</v>
      </c>
      <c r="AB35" s="1137"/>
      <c r="AC35" s="1137"/>
      <c r="AD35" s="1137"/>
      <c r="AE35" s="1138"/>
      <c r="AF35" s="1112" t="s">
        <v>129</v>
      </c>
      <c r="AG35" s="1113"/>
      <c r="AH35" s="1113"/>
      <c r="AI35" s="1113"/>
      <c r="AJ35" s="1114"/>
      <c r="AK35" s="1073">
        <v>344</v>
      </c>
      <c r="AL35" s="1064"/>
      <c r="AM35" s="1064"/>
      <c r="AN35" s="1064"/>
      <c r="AO35" s="1064"/>
      <c r="AP35" s="1064">
        <v>1651</v>
      </c>
      <c r="AQ35" s="1064"/>
      <c r="AR35" s="1064"/>
      <c r="AS35" s="1064"/>
      <c r="AT35" s="1064"/>
      <c r="AU35" s="1064">
        <v>1636</v>
      </c>
      <c r="AV35" s="1064"/>
      <c r="AW35" s="1064"/>
      <c r="AX35" s="1064"/>
      <c r="AY35" s="1064"/>
      <c r="AZ35" s="1135" t="s">
        <v>520</v>
      </c>
      <c r="BA35" s="1135"/>
      <c r="BB35" s="1135"/>
      <c r="BC35" s="1135"/>
      <c r="BD35" s="1135"/>
      <c r="BE35" s="1125" t="s">
        <v>413</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t="s">
        <v>414</v>
      </c>
      <c r="C36" s="1131"/>
      <c r="D36" s="1131"/>
      <c r="E36" s="1131"/>
      <c r="F36" s="1131"/>
      <c r="G36" s="1131"/>
      <c r="H36" s="1131"/>
      <c r="I36" s="1131"/>
      <c r="J36" s="1131"/>
      <c r="K36" s="1131"/>
      <c r="L36" s="1131"/>
      <c r="M36" s="1131"/>
      <c r="N36" s="1131"/>
      <c r="O36" s="1131"/>
      <c r="P36" s="1132"/>
      <c r="Q36" s="1136">
        <v>9</v>
      </c>
      <c r="R36" s="1137"/>
      <c r="S36" s="1137"/>
      <c r="T36" s="1137"/>
      <c r="U36" s="1137"/>
      <c r="V36" s="1137">
        <v>9</v>
      </c>
      <c r="W36" s="1137"/>
      <c r="X36" s="1137"/>
      <c r="Y36" s="1137"/>
      <c r="Z36" s="1137"/>
      <c r="AA36" s="1137" t="s">
        <v>601</v>
      </c>
      <c r="AB36" s="1137"/>
      <c r="AC36" s="1137"/>
      <c r="AD36" s="1137"/>
      <c r="AE36" s="1138"/>
      <c r="AF36" s="1112" t="s">
        <v>129</v>
      </c>
      <c r="AG36" s="1113"/>
      <c r="AH36" s="1113"/>
      <c r="AI36" s="1113"/>
      <c r="AJ36" s="1114"/>
      <c r="AK36" s="1073">
        <v>6</v>
      </c>
      <c r="AL36" s="1064"/>
      <c r="AM36" s="1064"/>
      <c r="AN36" s="1064"/>
      <c r="AO36" s="1064"/>
      <c r="AP36" s="1064">
        <v>34</v>
      </c>
      <c r="AQ36" s="1064"/>
      <c r="AR36" s="1064"/>
      <c r="AS36" s="1064"/>
      <c r="AT36" s="1064"/>
      <c r="AU36" s="1064">
        <v>34</v>
      </c>
      <c r="AV36" s="1064"/>
      <c r="AW36" s="1064"/>
      <c r="AX36" s="1064"/>
      <c r="AY36" s="1064"/>
      <c r="AZ36" s="1135" t="s">
        <v>520</v>
      </c>
      <c r="BA36" s="1135"/>
      <c r="BB36" s="1135"/>
      <c r="BC36" s="1135"/>
      <c r="BD36" s="1135"/>
      <c r="BE36" s="1125" t="s">
        <v>415</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t="s">
        <v>416</v>
      </c>
      <c r="C37" s="1131"/>
      <c r="D37" s="1131"/>
      <c r="E37" s="1131"/>
      <c r="F37" s="1131"/>
      <c r="G37" s="1131"/>
      <c r="H37" s="1131"/>
      <c r="I37" s="1131"/>
      <c r="J37" s="1131"/>
      <c r="K37" s="1131"/>
      <c r="L37" s="1131"/>
      <c r="M37" s="1131"/>
      <c r="N37" s="1131"/>
      <c r="O37" s="1131"/>
      <c r="P37" s="1132"/>
      <c r="Q37" s="1136">
        <v>55</v>
      </c>
      <c r="R37" s="1137"/>
      <c r="S37" s="1137"/>
      <c r="T37" s="1137"/>
      <c r="U37" s="1137"/>
      <c r="V37" s="1137">
        <v>54</v>
      </c>
      <c r="W37" s="1137"/>
      <c r="X37" s="1137"/>
      <c r="Y37" s="1137"/>
      <c r="Z37" s="1137"/>
      <c r="AA37" s="1137">
        <v>1</v>
      </c>
      <c r="AB37" s="1137"/>
      <c r="AC37" s="1137"/>
      <c r="AD37" s="1137"/>
      <c r="AE37" s="1138"/>
      <c r="AF37" s="1112" t="s">
        <v>129</v>
      </c>
      <c r="AG37" s="1113"/>
      <c r="AH37" s="1113"/>
      <c r="AI37" s="1113"/>
      <c r="AJ37" s="1114"/>
      <c r="AK37" s="1073">
        <v>24</v>
      </c>
      <c r="AL37" s="1064"/>
      <c r="AM37" s="1064"/>
      <c r="AN37" s="1064"/>
      <c r="AO37" s="1064"/>
      <c r="AP37" s="1064">
        <v>151</v>
      </c>
      <c r="AQ37" s="1064"/>
      <c r="AR37" s="1064"/>
      <c r="AS37" s="1064"/>
      <c r="AT37" s="1064"/>
      <c r="AU37" s="1064">
        <v>130</v>
      </c>
      <c r="AV37" s="1064"/>
      <c r="AW37" s="1064"/>
      <c r="AX37" s="1064"/>
      <c r="AY37" s="1064"/>
      <c r="AZ37" s="1135" t="s">
        <v>520</v>
      </c>
      <c r="BA37" s="1135"/>
      <c r="BB37" s="1135"/>
      <c r="BC37" s="1135"/>
      <c r="BD37" s="1135"/>
      <c r="BE37" s="1125" t="s">
        <v>413</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391</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2477</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129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420</v>
      </c>
      <c r="B66" s="1089"/>
      <c r="C66" s="1089"/>
      <c r="D66" s="1089"/>
      <c r="E66" s="1089"/>
      <c r="F66" s="1089"/>
      <c r="G66" s="1089"/>
      <c r="H66" s="1089"/>
      <c r="I66" s="1089"/>
      <c r="J66" s="1089"/>
      <c r="K66" s="1089"/>
      <c r="L66" s="1089"/>
      <c r="M66" s="1089"/>
      <c r="N66" s="1089"/>
      <c r="O66" s="1089"/>
      <c r="P66" s="1090"/>
      <c r="Q66" s="1094" t="s">
        <v>421</v>
      </c>
      <c r="R66" s="1095"/>
      <c r="S66" s="1095"/>
      <c r="T66" s="1095"/>
      <c r="U66" s="1096"/>
      <c r="V66" s="1094" t="s">
        <v>422</v>
      </c>
      <c r="W66" s="1095"/>
      <c r="X66" s="1095"/>
      <c r="Y66" s="1095"/>
      <c r="Z66" s="1096"/>
      <c r="AA66" s="1094" t="s">
        <v>423</v>
      </c>
      <c r="AB66" s="1095"/>
      <c r="AC66" s="1095"/>
      <c r="AD66" s="1095"/>
      <c r="AE66" s="1096"/>
      <c r="AF66" s="1100" t="s">
        <v>424</v>
      </c>
      <c r="AG66" s="1101"/>
      <c r="AH66" s="1101"/>
      <c r="AI66" s="1101"/>
      <c r="AJ66" s="1102"/>
      <c r="AK66" s="1094" t="s">
        <v>425</v>
      </c>
      <c r="AL66" s="1089"/>
      <c r="AM66" s="1089"/>
      <c r="AN66" s="1089"/>
      <c r="AO66" s="1090"/>
      <c r="AP66" s="1094" t="s">
        <v>426</v>
      </c>
      <c r="AQ66" s="1095"/>
      <c r="AR66" s="1095"/>
      <c r="AS66" s="1095"/>
      <c r="AT66" s="1096"/>
      <c r="AU66" s="1094" t="s">
        <v>427</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586</v>
      </c>
      <c r="C68" s="1079"/>
      <c r="D68" s="1079"/>
      <c r="E68" s="1079"/>
      <c r="F68" s="1079"/>
      <c r="G68" s="1079"/>
      <c r="H68" s="1079"/>
      <c r="I68" s="1079"/>
      <c r="J68" s="1079"/>
      <c r="K68" s="1079"/>
      <c r="L68" s="1079"/>
      <c r="M68" s="1079"/>
      <c r="N68" s="1079"/>
      <c r="O68" s="1079"/>
      <c r="P68" s="1080"/>
      <c r="Q68" s="1081">
        <v>8036</v>
      </c>
      <c r="R68" s="1075"/>
      <c r="S68" s="1075"/>
      <c r="T68" s="1075"/>
      <c r="U68" s="1075"/>
      <c r="V68" s="1075">
        <v>6850</v>
      </c>
      <c r="W68" s="1075"/>
      <c r="X68" s="1075"/>
      <c r="Y68" s="1075"/>
      <c r="Z68" s="1075"/>
      <c r="AA68" s="1075">
        <v>1185</v>
      </c>
      <c r="AB68" s="1075"/>
      <c r="AC68" s="1075"/>
      <c r="AD68" s="1075"/>
      <c r="AE68" s="1075"/>
      <c r="AF68" s="1075">
        <v>1185</v>
      </c>
      <c r="AG68" s="1075"/>
      <c r="AH68" s="1075"/>
      <c r="AI68" s="1075"/>
      <c r="AJ68" s="1075"/>
      <c r="AK68" s="1075">
        <v>16</v>
      </c>
      <c r="AL68" s="1075"/>
      <c r="AM68" s="1075"/>
      <c r="AN68" s="1075"/>
      <c r="AO68" s="1075"/>
      <c r="AP68" s="1075" t="s">
        <v>606</v>
      </c>
      <c r="AQ68" s="1075"/>
      <c r="AR68" s="1075"/>
      <c r="AS68" s="1075"/>
      <c r="AT68" s="1075"/>
      <c r="AU68" s="1075" t="s">
        <v>520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587</v>
      </c>
      <c r="C69" s="1068"/>
      <c r="D69" s="1068"/>
      <c r="E69" s="1068"/>
      <c r="F69" s="1068"/>
      <c r="G69" s="1068"/>
      <c r="H69" s="1068"/>
      <c r="I69" s="1068"/>
      <c r="J69" s="1068"/>
      <c r="K69" s="1068"/>
      <c r="L69" s="1068"/>
      <c r="M69" s="1068"/>
      <c r="N69" s="1068"/>
      <c r="O69" s="1068"/>
      <c r="P69" s="1069"/>
      <c r="Q69" s="1070">
        <v>12</v>
      </c>
      <c r="R69" s="1064"/>
      <c r="S69" s="1064"/>
      <c r="T69" s="1064"/>
      <c r="U69" s="1064"/>
      <c r="V69" s="1064">
        <v>10</v>
      </c>
      <c r="W69" s="1064"/>
      <c r="X69" s="1064"/>
      <c r="Y69" s="1064"/>
      <c r="Z69" s="1064"/>
      <c r="AA69" s="1064">
        <v>1</v>
      </c>
      <c r="AB69" s="1064"/>
      <c r="AC69" s="1064"/>
      <c r="AD69" s="1064"/>
      <c r="AE69" s="1064"/>
      <c r="AF69" s="1064">
        <v>1</v>
      </c>
      <c r="AG69" s="1064"/>
      <c r="AH69" s="1064"/>
      <c r="AI69" s="1064"/>
      <c r="AJ69" s="1064"/>
      <c r="AK69" s="1064" t="s">
        <v>520</v>
      </c>
      <c r="AL69" s="1064"/>
      <c r="AM69" s="1064"/>
      <c r="AN69" s="1064"/>
      <c r="AO69" s="1064"/>
      <c r="AP69" s="1064" t="s">
        <v>520</v>
      </c>
      <c r="AQ69" s="1064"/>
      <c r="AR69" s="1064"/>
      <c r="AS69" s="1064"/>
      <c r="AT69" s="1064"/>
      <c r="AU69" s="1064" t="s">
        <v>520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588</v>
      </c>
      <c r="C70" s="1068"/>
      <c r="D70" s="1068"/>
      <c r="E70" s="1068"/>
      <c r="F70" s="1068"/>
      <c r="G70" s="1068"/>
      <c r="H70" s="1068"/>
      <c r="I70" s="1068"/>
      <c r="J70" s="1068"/>
      <c r="K70" s="1068"/>
      <c r="L70" s="1068"/>
      <c r="M70" s="1068"/>
      <c r="N70" s="1068"/>
      <c r="O70" s="1068"/>
      <c r="P70" s="1069"/>
      <c r="Q70" s="1070">
        <v>111</v>
      </c>
      <c r="R70" s="1064"/>
      <c r="S70" s="1064"/>
      <c r="T70" s="1064"/>
      <c r="U70" s="1064"/>
      <c r="V70" s="1064">
        <v>111</v>
      </c>
      <c r="W70" s="1064"/>
      <c r="X70" s="1064"/>
      <c r="Y70" s="1064"/>
      <c r="Z70" s="1064"/>
      <c r="AA70" s="1064">
        <v>1</v>
      </c>
      <c r="AB70" s="1064"/>
      <c r="AC70" s="1064"/>
      <c r="AD70" s="1064"/>
      <c r="AE70" s="1064"/>
      <c r="AF70" s="1064">
        <v>1</v>
      </c>
      <c r="AG70" s="1064"/>
      <c r="AH70" s="1064"/>
      <c r="AI70" s="1064"/>
      <c r="AJ70" s="1064"/>
      <c r="AK70" s="1064" t="s">
        <v>520</v>
      </c>
      <c r="AL70" s="1064"/>
      <c r="AM70" s="1064"/>
      <c r="AN70" s="1064"/>
      <c r="AO70" s="1064"/>
      <c r="AP70" s="1064" t="s">
        <v>520</v>
      </c>
      <c r="AQ70" s="1064"/>
      <c r="AR70" s="1064"/>
      <c r="AS70" s="1064"/>
      <c r="AT70" s="1064"/>
      <c r="AU70" s="1064" t="s">
        <v>520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589</v>
      </c>
      <c r="C71" s="1068"/>
      <c r="D71" s="1068"/>
      <c r="E71" s="1068"/>
      <c r="F71" s="1068"/>
      <c r="G71" s="1068"/>
      <c r="H71" s="1068"/>
      <c r="I71" s="1068"/>
      <c r="J71" s="1068"/>
      <c r="K71" s="1068"/>
      <c r="L71" s="1068"/>
      <c r="M71" s="1068"/>
      <c r="N71" s="1068"/>
      <c r="O71" s="1068"/>
      <c r="P71" s="1069"/>
      <c r="Q71" s="1070">
        <v>53</v>
      </c>
      <c r="R71" s="1064"/>
      <c r="S71" s="1064"/>
      <c r="T71" s="1064"/>
      <c r="U71" s="1064"/>
      <c r="V71" s="1064">
        <v>49</v>
      </c>
      <c r="W71" s="1064"/>
      <c r="X71" s="1064"/>
      <c r="Y71" s="1064"/>
      <c r="Z71" s="1064"/>
      <c r="AA71" s="1064">
        <v>4</v>
      </c>
      <c r="AB71" s="1064"/>
      <c r="AC71" s="1064"/>
      <c r="AD71" s="1064"/>
      <c r="AE71" s="1064"/>
      <c r="AF71" s="1064">
        <v>4</v>
      </c>
      <c r="AG71" s="1064"/>
      <c r="AH71" s="1064"/>
      <c r="AI71" s="1064"/>
      <c r="AJ71" s="1064"/>
      <c r="AK71" s="1064" t="s">
        <v>520</v>
      </c>
      <c r="AL71" s="1064"/>
      <c r="AM71" s="1064"/>
      <c r="AN71" s="1064"/>
      <c r="AO71" s="1064"/>
      <c r="AP71" s="1064" t="s">
        <v>520</v>
      </c>
      <c r="AQ71" s="1064"/>
      <c r="AR71" s="1064"/>
      <c r="AS71" s="1064"/>
      <c r="AT71" s="1064"/>
      <c r="AU71" s="1064" t="s">
        <v>520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590</v>
      </c>
      <c r="C72" s="1068"/>
      <c r="D72" s="1068"/>
      <c r="E72" s="1068"/>
      <c r="F72" s="1068"/>
      <c r="G72" s="1068"/>
      <c r="H72" s="1068"/>
      <c r="I72" s="1068"/>
      <c r="J72" s="1068"/>
      <c r="K72" s="1068"/>
      <c r="L72" s="1068"/>
      <c r="M72" s="1068"/>
      <c r="N72" s="1068"/>
      <c r="O72" s="1068"/>
      <c r="P72" s="1069"/>
      <c r="Q72" s="1070">
        <v>138</v>
      </c>
      <c r="R72" s="1064"/>
      <c r="S72" s="1064"/>
      <c r="T72" s="1064"/>
      <c r="U72" s="1064"/>
      <c r="V72" s="1064">
        <v>118</v>
      </c>
      <c r="W72" s="1064"/>
      <c r="X72" s="1064"/>
      <c r="Y72" s="1064"/>
      <c r="Z72" s="1064"/>
      <c r="AA72" s="1064">
        <v>20</v>
      </c>
      <c r="AB72" s="1064"/>
      <c r="AC72" s="1064"/>
      <c r="AD72" s="1064"/>
      <c r="AE72" s="1064"/>
      <c r="AF72" s="1064">
        <v>20</v>
      </c>
      <c r="AG72" s="1064"/>
      <c r="AH72" s="1064"/>
      <c r="AI72" s="1064"/>
      <c r="AJ72" s="1064"/>
      <c r="AK72" s="1064" t="s">
        <v>520</v>
      </c>
      <c r="AL72" s="1064"/>
      <c r="AM72" s="1064"/>
      <c r="AN72" s="1064"/>
      <c r="AO72" s="1064"/>
      <c r="AP72" s="1064" t="s">
        <v>520</v>
      </c>
      <c r="AQ72" s="1064"/>
      <c r="AR72" s="1064"/>
      <c r="AS72" s="1064"/>
      <c r="AT72" s="1064"/>
      <c r="AU72" s="1064" t="s">
        <v>520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591</v>
      </c>
      <c r="C73" s="1068"/>
      <c r="D73" s="1068"/>
      <c r="E73" s="1068"/>
      <c r="F73" s="1068"/>
      <c r="G73" s="1068"/>
      <c r="H73" s="1068"/>
      <c r="I73" s="1068"/>
      <c r="J73" s="1068"/>
      <c r="K73" s="1068"/>
      <c r="L73" s="1068"/>
      <c r="M73" s="1068"/>
      <c r="N73" s="1068"/>
      <c r="O73" s="1068"/>
      <c r="P73" s="1069"/>
      <c r="Q73" s="1070">
        <v>369</v>
      </c>
      <c r="R73" s="1064"/>
      <c r="S73" s="1064"/>
      <c r="T73" s="1064"/>
      <c r="U73" s="1064"/>
      <c r="V73" s="1064">
        <v>361</v>
      </c>
      <c r="W73" s="1064"/>
      <c r="X73" s="1064"/>
      <c r="Y73" s="1064"/>
      <c r="Z73" s="1064"/>
      <c r="AA73" s="1064">
        <v>8</v>
      </c>
      <c r="AB73" s="1064"/>
      <c r="AC73" s="1064"/>
      <c r="AD73" s="1064"/>
      <c r="AE73" s="1064"/>
      <c r="AF73" s="1064">
        <v>8</v>
      </c>
      <c r="AG73" s="1064"/>
      <c r="AH73" s="1064"/>
      <c r="AI73" s="1064"/>
      <c r="AJ73" s="1064"/>
      <c r="AK73" s="1064" t="s">
        <v>520</v>
      </c>
      <c r="AL73" s="1064"/>
      <c r="AM73" s="1064"/>
      <c r="AN73" s="1064"/>
      <c r="AO73" s="1064"/>
      <c r="AP73" s="1064">
        <v>148</v>
      </c>
      <c r="AQ73" s="1064"/>
      <c r="AR73" s="1064"/>
      <c r="AS73" s="1064"/>
      <c r="AT73" s="1064"/>
      <c r="AU73" s="1064">
        <v>68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t="s">
        <v>592</v>
      </c>
      <c r="C74" s="1068"/>
      <c r="D74" s="1068"/>
      <c r="E74" s="1068"/>
      <c r="F74" s="1068"/>
      <c r="G74" s="1068"/>
      <c r="H74" s="1068"/>
      <c r="I74" s="1068"/>
      <c r="J74" s="1068"/>
      <c r="K74" s="1068"/>
      <c r="L74" s="1068"/>
      <c r="M74" s="1068"/>
      <c r="N74" s="1068"/>
      <c r="O74" s="1068"/>
      <c r="P74" s="1069"/>
      <c r="Q74" s="1070">
        <v>128</v>
      </c>
      <c r="R74" s="1064"/>
      <c r="S74" s="1064"/>
      <c r="T74" s="1064"/>
      <c r="U74" s="1064"/>
      <c r="V74" s="1064">
        <v>127</v>
      </c>
      <c r="W74" s="1064"/>
      <c r="X74" s="1064"/>
      <c r="Y74" s="1064"/>
      <c r="Z74" s="1064"/>
      <c r="AA74" s="1064">
        <v>1</v>
      </c>
      <c r="AB74" s="1064"/>
      <c r="AC74" s="1064"/>
      <c r="AD74" s="1064"/>
      <c r="AE74" s="1064"/>
      <c r="AF74" s="1064">
        <v>1</v>
      </c>
      <c r="AG74" s="1064"/>
      <c r="AH74" s="1064"/>
      <c r="AI74" s="1064"/>
      <c r="AJ74" s="1064"/>
      <c r="AK74" s="1064">
        <v>25</v>
      </c>
      <c r="AL74" s="1064"/>
      <c r="AM74" s="1064"/>
      <c r="AN74" s="1064"/>
      <c r="AO74" s="1064"/>
      <c r="AP74" s="1064" t="s">
        <v>520</v>
      </c>
      <c r="AQ74" s="1064"/>
      <c r="AR74" s="1064"/>
      <c r="AS74" s="1064"/>
      <c r="AT74" s="1064"/>
      <c r="AU74" s="1064" t="s">
        <v>520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t="s">
        <v>593</v>
      </c>
      <c r="C75" s="1068"/>
      <c r="D75" s="1068"/>
      <c r="E75" s="1068"/>
      <c r="F75" s="1068"/>
      <c r="G75" s="1068"/>
      <c r="H75" s="1068"/>
      <c r="I75" s="1068"/>
      <c r="J75" s="1068"/>
      <c r="K75" s="1068"/>
      <c r="L75" s="1068"/>
      <c r="M75" s="1068"/>
      <c r="N75" s="1068"/>
      <c r="O75" s="1068"/>
      <c r="P75" s="1069"/>
      <c r="Q75" s="1071">
        <v>274</v>
      </c>
      <c r="R75" s="1072"/>
      <c r="S75" s="1072"/>
      <c r="T75" s="1072"/>
      <c r="U75" s="1073"/>
      <c r="V75" s="1074">
        <v>252</v>
      </c>
      <c r="W75" s="1072"/>
      <c r="X75" s="1072"/>
      <c r="Y75" s="1072"/>
      <c r="Z75" s="1073"/>
      <c r="AA75" s="1074">
        <v>22</v>
      </c>
      <c r="AB75" s="1072"/>
      <c r="AC75" s="1072"/>
      <c r="AD75" s="1072"/>
      <c r="AE75" s="1073"/>
      <c r="AF75" s="1074">
        <v>22</v>
      </c>
      <c r="AG75" s="1072"/>
      <c r="AH75" s="1072"/>
      <c r="AI75" s="1072"/>
      <c r="AJ75" s="1073"/>
      <c r="AK75" s="1074">
        <v>16</v>
      </c>
      <c r="AL75" s="1072"/>
      <c r="AM75" s="1072"/>
      <c r="AN75" s="1072"/>
      <c r="AO75" s="1073"/>
      <c r="AP75" s="1074" t="s">
        <v>520</v>
      </c>
      <c r="AQ75" s="1072"/>
      <c r="AR75" s="1072"/>
      <c r="AS75" s="1072"/>
      <c r="AT75" s="1073"/>
      <c r="AU75" s="1074" t="s">
        <v>520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t="s">
        <v>594</v>
      </c>
      <c r="C76" s="1068"/>
      <c r="D76" s="1068"/>
      <c r="E76" s="1068"/>
      <c r="F76" s="1068"/>
      <c r="G76" s="1068"/>
      <c r="H76" s="1068"/>
      <c r="I76" s="1068"/>
      <c r="J76" s="1068"/>
      <c r="K76" s="1068"/>
      <c r="L76" s="1068"/>
      <c r="M76" s="1068"/>
      <c r="N76" s="1068"/>
      <c r="O76" s="1068"/>
      <c r="P76" s="1069"/>
      <c r="Q76" s="1071">
        <v>1406</v>
      </c>
      <c r="R76" s="1072"/>
      <c r="S76" s="1072"/>
      <c r="T76" s="1072"/>
      <c r="U76" s="1073"/>
      <c r="V76" s="1074">
        <v>1393</v>
      </c>
      <c r="W76" s="1072"/>
      <c r="X76" s="1072"/>
      <c r="Y76" s="1072"/>
      <c r="Z76" s="1073"/>
      <c r="AA76" s="1074">
        <v>13</v>
      </c>
      <c r="AB76" s="1072"/>
      <c r="AC76" s="1072"/>
      <c r="AD76" s="1072"/>
      <c r="AE76" s="1073"/>
      <c r="AF76" s="1074">
        <v>6</v>
      </c>
      <c r="AG76" s="1072"/>
      <c r="AH76" s="1072"/>
      <c r="AI76" s="1072"/>
      <c r="AJ76" s="1073"/>
      <c r="AK76" s="1074">
        <v>32</v>
      </c>
      <c r="AL76" s="1072"/>
      <c r="AM76" s="1072"/>
      <c r="AN76" s="1072"/>
      <c r="AO76" s="1073"/>
      <c r="AP76" s="1074" t="s">
        <v>520</v>
      </c>
      <c r="AQ76" s="1072"/>
      <c r="AR76" s="1072"/>
      <c r="AS76" s="1072"/>
      <c r="AT76" s="1073"/>
      <c r="AU76" s="1074" t="s">
        <v>520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t="s">
        <v>595</v>
      </c>
      <c r="C77" s="1068"/>
      <c r="D77" s="1068"/>
      <c r="E77" s="1068"/>
      <c r="F77" s="1068"/>
      <c r="G77" s="1068"/>
      <c r="H77" s="1068"/>
      <c r="I77" s="1068"/>
      <c r="J77" s="1068"/>
      <c r="K77" s="1068"/>
      <c r="L77" s="1068"/>
      <c r="M77" s="1068"/>
      <c r="N77" s="1068"/>
      <c r="O77" s="1068"/>
      <c r="P77" s="1069"/>
      <c r="Q77" s="1071">
        <v>339</v>
      </c>
      <c r="R77" s="1072"/>
      <c r="S77" s="1072"/>
      <c r="T77" s="1072"/>
      <c r="U77" s="1073"/>
      <c r="V77" s="1074">
        <v>306</v>
      </c>
      <c r="W77" s="1072"/>
      <c r="X77" s="1072"/>
      <c r="Y77" s="1072"/>
      <c r="Z77" s="1073"/>
      <c r="AA77" s="1074">
        <v>33</v>
      </c>
      <c r="AB77" s="1072"/>
      <c r="AC77" s="1072"/>
      <c r="AD77" s="1072"/>
      <c r="AE77" s="1073"/>
      <c r="AF77" s="1074">
        <v>33</v>
      </c>
      <c r="AG77" s="1072"/>
      <c r="AH77" s="1072"/>
      <c r="AI77" s="1072"/>
      <c r="AJ77" s="1073"/>
      <c r="AK77" s="1074">
        <v>10</v>
      </c>
      <c r="AL77" s="1072"/>
      <c r="AM77" s="1072"/>
      <c r="AN77" s="1072"/>
      <c r="AO77" s="1073"/>
      <c r="AP77" s="1074">
        <v>136</v>
      </c>
      <c r="AQ77" s="1072"/>
      <c r="AR77" s="1072"/>
      <c r="AS77" s="1072"/>
      <c r="AT77" s="1073"/>
      <c r="AU77" s="1074">
        <v>6</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t="s">
        <v>596</v>
      </c>
      <c r="C78" s="1068"/>
      <c r="D78" s="1068"/>
      <c r="E78" s="1068"/>
      <c r="F78" s="1068"/>
      <c r="G78" s="1068"/>
      <c r="H78" s="1068"/>
      <c r="I78" s="1068"/>
      <c r="J78" s="1068"/>
      <c r="K78" s="1068"/>
      <c r="L78" s="1068"/>
      <c r="M78" s="1068"/>
      <c r="N78" s="1068"/>
      <c r="O78" s="1068"/>
      <c r="P78" s="1069"/>
      <c r="Q78" s="1070">
        <v>341</v>
      </c>
      <c r="R78" s="1064"/>
      <c r="S78" s="1064"/>
      <c r="T78" s="1064"/>
      <c r="U78" s="1064"/>
      <c r="V78" s="1064">
        <v>337</v>
      </c>
      <c r="W78" s="1064"/>
      <c r="X78" s="1064"/>
      <c r="Y78" s="1064"/>
      <c r="Z78" s="1064"/>
      <c r="AA78" s="1064">
        <v>8</v>
      </c>
      <c r="AB78" s="1064"/>
      <c r="AC78" s="1064"/>
      <c r="AD78" s="1064"/>
      <c r="AE78" s="1064"/>
      <c r="AF78" s="1064">
        <v>8</v>
      </c>
      <c r="AG78" s="1064"/>
      <c r="AH78" s="1064"/>
      <c r="AI78" s="1064"/>
      <c r="AJ78" s="1064"/>
      <c r="AK78" s="1064" t="s">
        <v>520</v>
      </c>
      <c r="AL78" s="1064"/>
      <c r="AM78" s="1064"/>
      <c r="AN78" s="1064"/>
      <c r="AO78" s="1064"/>
      <c r="AP78" s="1064">
        <v>60</v>
      </c>
      <c r="AQ78" s="1064"/>
      <c r="AR78" s="1064"/>
      <c r="AS78" s="1064"/>
      <c r="AT78" s="1064"/>
      <c r="AU78" s="1064">
        <v>21</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t="s">
        <v>597</v>
      </c>
      <c r="C79" s="1068"/>
      <c r="D79" s="1068"/>
      <c r="E79" s="1068"/>
      <c r="F79" s="1068"/>
      <c r="G79" s="1068"/>
      <c r="H79" s="1068"/>
      <c r="I79" s="1068"/>
      <c r="J79" s="1068"/>
      <c r="K79" s="1068"/>
      <c r="L79" s="1068"/>
      <c r="M79" s="1068"/>
      <c r="N79" s="1068"/>
      <c r="O79" s="1068"/>
      <c r="P79" s="1069"/>
      <c r="Q79" s="1070">
        <v>109</v>
      </c>
      <c r="R79" s="1064"/>
      <c r="S79" s="1064"/>
      <c r="T79" s="1064"/>
      <c r="U79" s="1064"/>
      <c r="V79" s="1064">
        <v>100</v>
      </c>
      <c r="W79" s="1064"/>
      <c r="X79" s="1064"/>
      <c r="Y79" s="1064"/>
      <c r="Z79" s="1064"/>
      <c r="AA79" s="1064">
        <v>9</v>
      </c>
      <c r="AB79" s="1064"/>
      <c r="AC79" s="1064"/>
      <c r="AD79" s="1064"/>
      <c r="AE79" s="1064"/>
      <c r="AF79" s="1064">
        <v>9</v>
      </c>
      <c r="AG79" s="1064"/>
      <c r="AH79" s="1064"/>
      <c r="AI79" s="1064"/>
      <c r="AJ79" s="1064"/>
      <c r="AK79" s="1064">
        <v>9</v>
      </c>
      <c r="AL79" s="1064"/>
      <c r="AM79" s="1064"/>
      <c r="AN79" s="1064"/>
      <c r="AO79" s="1064"/>
      <c r="AP79" s="1064" t="s">
        <v>520</v>
      </c>
      <c r="AQ79" s="1064"/>
      <c r="AR79" s="1064"/>
      <c r="AS79" s="1064"/>
      <c r="AT79" s="1064"/>
      <c r="AU79" s="1064" t="s">
        <v>520</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t="s">
        <v>598</v>
      </c>
      <c r="C80" s="1068"/>
      <c r="D80" s="1068"/>
      <c r="E80" s="1068"/>
      <c r="F80" s="1068"/>
      <c r="G80" s="1068"/>
      <c r="H80" s="1068"/>
      <c r="I80" s="1068"/>
      <c r="J80" s="1068"/>
      <c r="K80" s="1068"/>
      <c r="L80" s="1068"/>
      <c r="M80" s="1068"/>
      <c r="N80" s="1068"/>
      <c r="O80" s="1068"/>
      <c r="P80" s="1069"/>
      <c r="Q80" s="1070">
        <v>152324</v>
      </c>
      <c r="R80" s="1064"/>
      <c r="S80" s="1064"/>
      <c r="T80" s="1064"/>
      <c r="U80" s="1064"/>
      <c r="V80" s="1064">
        <v>150619</v>
      </c>
      <c r="W80" s="1064"/>
      <c r="X80" s="1064"/>
      <c r="Y80" s="1064"/>
      <c r="Z80" s="1064"/>
      <c r="AA80" s="1064">
        <v>1705</v>
      </c>
      <c r="AB80" s="1064"/>
      <c r="AC80" s="1064"/>
      <c r="AD80" s="1064"/>
      <c r="AE80" s="1064"/>
      <c r="AF80" s="1064">
        <v>1705</v>
      </c>
      <c r="AG80" s="1064"/>
      <c r="AH80" s="1064"/>
      <c r="AI80" s="1064"/>
      <c r="AJ80" s="1064"/>
      <c r="AK80" s="1064">
        <v>1311</v>
      </c>
      <c r="AL80" s="1064"/>
      <c r="AM80" s="1064"/>
      <c r="AN80" s="1064"/>
      <c r="AO80" s="1064"/>
      <c r="AP80" s="1064" t="s">
        <v>520</v>
      </c>
      <c r="AQ80" s="1064"/>
      <c r="AR80" s="1064"/>
      <c r="AS80" s="1064"/>
      <c r="AT80" s="1064"/>
      <c r="AU80" s="1064" t="s">
        <v>520</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t="s">
        <v>599</v>
      </c>
      <c r="C81" s="1068"/>
      <c r="D81" s="1068"/>
      <c r="E81" s="1068"/>
      <c r="F81" s="1068"/>
      <c r="G81" s="1068"/>
      <c r="H81" s="1068"/>
      <c r="I81" s="1068"/>
      <c r="J81" s="1068"/>
      <c r="K81" s="1068"/>
      <c r="L81" s="1068"/>
      <c r="M81" s="1068"/>
      <c r="N81" s="1068"/>
      <c r="O81" s="1068"/>
      <c r="P81" s="1069"/>
      <c r="Q81" s="1070">
        <v>12958</v>
      </c>
      <c r="R81" s="1064"/>
      <c r="S81" s="1064"/>
      <c r="T81" s="1064"/>
      <c r="U81" s="1064"/>
      <c r="V81" s="1064">
        <v>12888</v>
      </c>
      <c r="W81" s="1064"/>
      <c r="X81" s="1064"/>
      <c r="Y81" s="1064"/>
      <c r="Z81" s="1064"/>
      <c r="AA81" s="1064">
        <v>70</v>
      </c>
      <c r="AB81" s="1064"/>
      <c r="AC81" s="1064"/>
      <c r="AD81" s="1064"/>
      <c r="AE81" s="1064"/>
      <c r="AF81" s="1064">
        <v>2842</v>
      </c>
      <c r="AG81" s="1064"/>
      <c r="AH81" s="1064"/>
      <c r="AI81" s="1064"/>
      <c r="AJ81" s="1064"/>
      <c r="AK81" s="1064" t="s">
        <v>520</v>
      </c>
      <c r="AL81" s="1064"/>
      <c r="AM81" s="1064"/>
      <c r="AN81" s="1064"/>
      <c r="AO81" s="1064"/>
      <c r="AP81" s="1064">
        <v>5953</v>
      </c>
      <c r="AQ81" s="1064"/>
      <c r="AR81" s="1064"/>
      <c r="AS81" s="1064"/>
      <c r="AT81" s="1064"/>
      <c r="AU81" s="1064">
        <v>736</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391</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5845</v>
      </c>
      <c r="AG88" s="1052"/>
      <c r="AH88" s="1052"/>
      <c r="AI88" s="1052"/>
      <c r="AJ88" s="1052"/>
      <c r="AK88" s="1056"/>
      <c r="AL88" s="1056"/>
      <c r="AM88" s="1056"/>
      <c r="AN88" s="1056"/>
      <c r="AO88" s="1056"/>
      <c r="AP88" s="1052">
        <v>6297</v>
      </c>
      <c r="AQ88" s="1052"/>
      <c r="AR88" s="1052"/>
      <c r="AS88" s="1052"/>
      <c r="AT88" s="1052"/>
      <c r="AU88" s="1052">
        <v>831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90</v>
      </c>
      <c r="CS102" s="1044"/>
      <c r="CT102" s="1044"/>
      <c r="CU102" s="1044"/>
      <c r="CV102" s="1045"/>
      <c r="CW102" s="1043">
        <v>79</v>
      </c>
      <c r="CX102" s="1044"/>
      <c r="CY102" s="1044"/>
      <c r="CZ102" s="1044"/>
      <c r="DA102" s="1045"/>
      <c r="DB102" s="1043" t="s">
        <v>613</v>
      </c>
      <c r="DC102" s="1044"/>
      <c r="DD102" s="1044"/>
      <c r="DE102" s="1044"/>
      <c r="DF102" s="1045"/>
      <c r="DG102" s="1043" t="s">
        <v>614</v>
      </c>
      <c r="DH102" s="1044"/>
      <c r="DI102" s="1044"/>
      <c r="DJ102" s="1044"/>
      <c r="DK102" s="1045"/>
      <c r="DL102" s="1043">
        <v>130</v>
      </c>
      <c r="DM102" s="1044"/>
      <c r="DN102" s="1044"/>
      <c r="DO102" s="1044"/>
      <c r="DP102" s="1045"/>
      <c r="DQ102" s="1043">
        <v>13</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308</v>
      </c>
      <c r="AG109" s="987"/>
      <c r="AH109" s="987"/>
      <c r="AI109" s="987"/>
      <c r="AJ109" s="988"/>
      <c r="AK109" s="989" t="s">
        <v>307</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308</v>
      </c>
      <c r="BW109" s="987"/>
      <c r="BX109" s="987"/>
      <c r="BY109" s="987"/>
      <c r="BZ109" s="988"/>
      <c r="CA109" s="989" t="s">
        <v>307</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308</v>
      </c>
      <c r="DM109" s="987"/>
      <c r="DN109" s="987"/>
      <c r="DO109" s="987"/>
      <c r="DP109" s="988"/>
      <c r="DQ109" s="989" t="s">
        <v>307</v>
      </c>
      <c r="DR109" s="987"/>
      <c r="DS109" s="987"/>
      <c r="DT109" s="987"/>
      <c r="DU109" s="988"/>
      <c r="DV109" s="989" t="s">
        <v>438</v>
      </c>
      <c r="DW109" s="987"/>
      <c r="DX109" s="987"/>
      <c r="DY109" s="987"/>
      <c r="DZ109" s="1018"/>
    </row>
    <row r="110" spans="1:131" s="247" customFormat="1" ht="26.25" customHeight="1" x14ac:dyDescent="0.2">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1370190</v>
      </c>
      <c r="AB110" s="980"/>
      <c r="AC110" s="980"/>
      <c r="AD110" s="980"/>
      <c r="AE110" s="981"/>
      <c r="AF110" s="982">
        <v>1470577</v>
      </c>
      <c r="AG110" s="980"/>
      <c r="AH110" s="980"/>
      <c r="AI110" s="980"/>
      <c r="AJ110" s="981"/>
      <c r="AK110" s="982">
        <v>1520031</v>
      </c>
      <c r="AL110" s="980"/>
      <c r="AM110" s="980"/>
      <c r="AN110" s="980"/>
      <c r="AO110" s="981"/>
      <c r="AP110" s="983">
        <v>26.2</v>
      </c>
      <c r="AQ110" s="984"/>
      <c r="AR110" s="984"/>
      <c r="AS110" s="984"/>
      <c r="AT110" s="985"/>
      <c r="AU110" s="1019" t="s">
        <v>72</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16045353</v>
      </c>
      <c r="BR110" s="927"/>
      <c r="BS110" s="927"/>
      <c r="BT110" s="927"/>
      <c r="BU110" s="927"/>
      <c r="BV110" s="927">
        <v>15655599</v>
      </c>
      <c r="BW110" s="927"/>
      <c r="BX110" s="927"/>
      <c r="BY110" s="927"/>
      <c r="BZ110" s="927"/>
      <c r="CA110" s="927">
        <v>15650574</v>
      </c>
      <c r="CB110" s="927"/>
      <c r="CC110" s="927"/>
      <c r="CD110" s="927"/>
      <c r="CE110" s="927"/>
      <c r="CF110" s="951">
        <v>270</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393</v>
      </c>
      <c r="DH110" s="927"/>
      <c r="DI110" s="927"/>
      <c r="DJ110" s="927"/>
      <c r="DK110" s="927"/>
      <c r="DL110" s="927" t="s">
        <v>129</v>
      </c>
      <c r="DM110" s="927"/>
      <c r="DN110" s="927"/>
      <c r="DO110" s="927"/>
      <c r="DP110" s="927"/>
      <c r="DQ110" s="927" t="s">
        <v>444</v>
      </c>
      <c r="DR110" s="927"/>
      <c r="DS110" s="927"/>
      <c r="DT110" s="927"/>
      <c r="DU110" s="927"/>
      <c r="DV110" s="928" t="s">
        <v>129</v>
      </c>
      <c r="DW110" s="928"/>
      <c r="DX110" s="928"/>
      <c r="DY110" s="928"/>
      <c r="DZ110" s="929"/>
    </row>
    <row r="111" spans="1:131" s="247" customFormat="1" ht="26.25" customHeight="1" x14ac:dyDescent="0.2">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444</v>
      </c>
      <c r="AB111" s="1008"/>
      <c r="AC111" s="1008"/>
      <c r="AD111" s="1008"/>
      <c r="AE111" s="1009"/>
      <c r="AF111" s="1010" t="s">
        <v>444</v>
      </c>
      <c r="AG111" s="1008"/>
      <c r="AH111" s="1008"/>
      <c r="AI111" s="1008"/>
      <c r="AJ111" s="1009"/>
      <c r="AK111" s="1010" t="s">
        <v>129</v>
      </c>
      <c r="AL111" s="1008"/>
      <c r="AM111" s="1008"/>
      <c r="AN111" s="1008"/>
      <c r="AO111" s="1009"/>
      <c r="AP111" s="1011" t="s">
        <v>444</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584272</v>
      </c>
      <c r="BR111" s="899"/>
      <c r="BS111" s="899"/>
      <c r="BT111" s="899"/>
      <c r="BU111" s="899"/>
      <c r="BV111" s="899">
        <v>625178</v>
      </c>
      <c r="BW111" s="899"/>
      <c r="BX111" s="899"/>
      <c r="BY111" s="899"/>
      <c r="BZ111" s="899"/>
      <c r="CA111" s="899">
        <v>1094928</v>
      </c>
      <c r="CB111" s="899"/>
      <c r="CC111" s="899"/>
      <c r="CD111" s="899"/>
      <c r="CE111" s="899"/>
      <c r="CF111" s="960">
        <v>18.899999999999999</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393</v>
      </c>
      <c r="DM111" s="899"/>
      <c r="DN111" s="899"/>
      <c r="DO111" s="899"/>
      <c r="DP111" s="899"/>
      <c r="DQ111" s="899" t="s">
        <v>444</v>
      </c>
      <c r="DR111" s="899"/>
      <c r="DS111" s="899"/>
      <c r="DT111" s="899"/>
      <c r="DU111" s="899"/>
      <c r="DV111" s="876" t="s">
        <v>444</v>
      </c>
      <c r="DW111" s="876"/>
      <c r="DX111" s="876"/>
      <c r="DY111" s="876"/>
      <c r="DZ111" s="877"/>
    </row>
    <row r="112" spans="1:131" s="247" customFormat="1" ht="26.25" customHeight="1" x14ac:dyDescent="0.2">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444</v>
      </c>
      <c r="AB112" s="862"/>
      <c r="AC112" s="862"/>
      <c r="AD112" s="862"/>
      <c r="AE112" s="863"/>
      <c r="AF112" s="864" t="s">
        <v>393</v>
      </c>
      <c r="AG112" s="862"/>
      <c r="AH112" s="862"/>
      <c r="AI112" s="862"/>
      <c r="AJ112" s="863"/>
      <c r="AK112" s="864" t="s">
        <v>444</v>
      </c>
      <c r="AL112" s="862"/>
      <c r="AM112" s="862"/>
      <c r="AN112" s="862"/>
      <c r="AO112" s="863"/>
      <c r="AP112" s="909" t="s">
        <v>393</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1878065</v>
      </c>
      <c r="BR112" s="899"/>
      <c r="BS112" s="899"/>
      <c r="BT112" s="899"/>
      <c r="BU112" s="899"/>
      <c r="BV112" s="899">
        <v>1886209</v>
      </c>
      <c r="BW112" s="899"/>
      <c r="BX112" s="899"/>
      <c r="BY112" s="899"/>
      <c r="BZ112" s="899"/>
      <c r="CA112" s="899">
        <v>1803144</v>
      </c>
      <c r="CB112" s="899"/>
      <c r="CC112" s="899"/>
      <c r="CD112" s="899"/>
      <c r="CE112" s="899"/>
      <c r="CF112" s="960">
        <v>31.1</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129</v>
      </c>
      <c r="DM112" s="899"/>
      <c r="DN112" s="899"/>
      <c r="DO112" s="899"/>
      <c r="DP112" s="899"/>
      <c r="DQ112" s="899" t="s">
        <v>444</v>
      </c>
      <c r="DR112" s="899"/>
      <c r="DS112" s="899"/>
      <c r="DT112" s="899"/>
      <c r="DU112" s="899"/>
      <c r="DV112" s="876" t="s">
        <v>393</v>
      </c>
      <c r="DW112" s="876"/>
      <c r="DX112" s="876"/>
      <c r="DY112" s="876"/>
      <c r="DZ112" s="877"/>
    </row>
    <row r="113" spans="1:130" s="247" customFormat="1" ht="26.25" customHeight="1" x14ac:dyDescent="0.2">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303923</v>
      </c>
      <c r="AB113" s="1008"/>
      <c r="AC113" s="1008"/>
      <c r="AD113" s="1008"/>
      <c r="AE113" s="1009"/>
      <c r="AF113" s="1010">
        <v>294193</v>
      </c>
      <c r="AG113" s="1008"/>
      <c r="AH113" s="1008"/>
      <c r="AI113" s="1008"/>
      <c r="AJ113" s="1009"/>
      <c r="AK113" s="1010">
        <v>271078</v>
      </c>
      <c r="AL113" s="1008"/>
      <c r="AM113" s="1008"/>
      <c r="AN113" s="1008"/>
      <c r="AO113" s="1009"/>
      <c r="AP113" s="1011">
        <v>4.7</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1058849</v>
      </c>
      <c r="BR113" s="899"/>
      <c r="BS113" s="899"/>
      <c r="BT113" s="899"/>
      <c r="BU113" s="899"/>
      <c r="BV113" s="899">
        <v>950712</v>
      </c>
      <c r="BW113" s="899"/>
      <c r="BX113" s="899"/>
      <c r="BY113" s="899"/>
      <c r="BZ113" s="899"/>
      <c r="CA113" s="899">
        <v>830060</v>
      </c>
      <c r="CB113" s="899"/>
      <c r="CC113" s="899"/>
      <c r="CD113" s="899"/>
      <c r="CE113" s="899"/>
      <c r="CF113" s="960">
        <v>14.3</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444</v>
      </c>
      <c r="DM113" s="862"/>
      <c r="DN113" s="862"/>
      <c r="DO113" s="862"/>
      <c r="DP113" s="863"/>
      <c r="DQ113" s="864" t="s">
        <v>393</v>
      </c>
      <c r="DR113" s="862"/>
      <c r="DS113" s="862"/>
      <c r="DT113" s="862"/>
      <c r="DU113" s="863"/>
      <c r="DV113" s="909" t="s">
        <v>444</v>
      </c>
      <c r="DW113" s="910"/>
      <c r="DX113" s="910"/>
      <c r="DY113" s="910"/>
      <c r="DZ113" s="911"/>
    </row>
    <row r="114" spans="1:130" s="247" customFormat="1" ht="26.25" customHeight="1" x14ac:dyDescent="0.2">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119019</v>
      </c>
      <c r="AB114" s="862"/>
      <c r="AC114" s="862"/>
      <c r="AD114" s="862"/>
      <c r="AE114" s="863"/>
      <c r="AF114" s="864">
        <v>124263</v>
      </c>
      <c r="AG114" s="862"/>
      <c r="AH114" s="862"/>
      <c r="AI114" s="862"/>
      <c r="AJ114" s="863"/>
      <c r="AK114" s="864">
        <v>131858</v>
      </c>
      <c r="AL114" s="862"/>
      <c r="AM114" s="862"/>
      <c r="AN114" s="862"/>
      <c r="AO114" s="863"/>
      <c r="AP114" s="909">
        <v>2.2999999999999998</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2007515</v>
      </c>
      <c r="BR114" s="899"/>
      <c r="BS114" s="899"/>
      <c r="BT114" s="899"/>
      <c r="BU114" s="899"/>
      <c r="BV114" s="899">
        <v>1927082</v>
      </c>
      <c r="BW114" s="899"/>
      <c r="BX114" s="899"/>
      <c r="BY114" s="899"/>
      <c r="BZ114" s="899"/>
      <c r="CA114" s="899">
        <v>1668658</v>
      </c>
      <c r="CB114" s="899"/>
      <c r="CC114" s="899"/>
      <c r="CD114" s="899"/>
      <c r="CE114" s="899"/>
      <c r="CF114" s="960">
        <v>28.8</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393</v>
      </c>
      <c r="DH114" s="862"/>
      <c r="DI114" s="862"/>
      <c r="DJ114" s="862"/>
      <c r="DK114" s="863"/>
      <c r="DL114" s="864" t="s">
        <v>129</v>
      </c>
      <c r="DM114" s="862"/>
      <c r="DN114" s="862"/>
      <c r="DO114" s="862"/>
      <c r="DP114" s="863"/>
      <c r="DQ114" s="864" t="s">
        <v>444</v>
      </c>
      <c r="DR114" s="862"/>
      <c r="DS114" s="862"/>
      <c r="DT114" s="862"/>
      <c r="DU114" s="863"/>
      <c r="DV114" s="909" t="s">
        <v>129</v>
      </c>
      <c r="DW114" s="910"/>
      <c r="DX114" s="910"/>
      <c r="DY114" s="910"/>
      <c r="DZ114" s="911"/>
    </row>
    <row r="115" spans="1:130" s="247" customFormat="1" ht="26.25" customHeight="1" x14ac:dyDescent="0.2">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129</v>
      </c>
      <c r="AB115" s="1008"/>
      <c r="AC115" s="1008"/>
      <c r="AD115" s="1008"/>
      <c r="AE115" s="1009"/>
      <c r="AF115" s="1010" t="s">
        <v>393</v>
      </c>
      <c r="AG115" s="1008"/>
      <c r="AH115" s="1008"/>
      <c r="AI115" s="1008"/>
      <c r="AJ115" s="1009"/>
      <c r="AK115" s="1010" t="s">
        <v>393</v>
      </c>
      <c r="AL115" s="1008"/>
      <c r="AM115" s="1008"/>
      <c r="AN115" s="1008"/>
      <c r="AO115" s="1009"/>
      <c r="AP115" s="1011" t="s">
        <v>444</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v>26557</v>
      </c>
      <c r="BR115" s="899"/>
      <c r="BS115" s="899"/>
      <c r="BT115" s="899"/>
      <c r="BU115" s="899"/>
      <c r="BV115" s="899">
        <v>16600</v>
      </c>
      <c r="BW115" s="899"/>
      <c r="BX115" s="899"/>
      <c r="BY115" s="899"/>
      <c r="BZ115" s="899"/>
      <c r="CA115" s="899">
        <v>13040</v>
      </c>
      <c r="CB115" s="899"/>
      <c r="CC115" s="899"/>
      <c r="CD115" s="899"/>
      <c r="CE115" s="899"/>
      <c r="CF115" s="960">
        <v>0.2</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444</v>
      </c>
      <c r="DH115" s="862"/>
      <c r="DI115" s="862"/>
      <c r="DJ115" s="862"/>
      <c r="DK115" s="863"/>
      <c r="DL115" s="864" t="s">
        <v>129</v>
      </c>
      <c r="DM115" s="862"/>
      <c r="DN115" s="862"/>
      <c r="DO115" s="862"/>
      <c r="DP115" s="863"/>
      <c r="DQ115" s="864" t="s">
        <v>393</v>
      </c>
      <c r="DR115" s="862"/>
      <c r="DS115" s="862"/>
      <c r="DT115" s="862"/>
      <c r="DU115" s="863"/>
      <c r="DV115" s="909" t="s">
        <v>129</v>
      </c>
      <c r="DW115" s="910"/>
      <c r="DX115" s="910"/>
      <c r="DY115" s="910"/>
      <c r="DZ115" s="911"/>
    </row>
    <row r="116" spans="1:130" s="247" customFormat="1" ht="26.25" customHeight="1" x14ac:dyDescent="0.2">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129</v>
      </c>
      <c r="AB116" s="862"/>
      <c r="AC116" s="862"/>
      <c r="AD116" s="862"/>
      <c r="AE116" s="863"/>
      <c r="AF116" s="864" t="s">
        <v>444</v>
      </c>
      <c r="AG116" s="862"/>
      <c r="AH116" s="862"/>
      <c r="AI116" s="862"/>
      <c r="AJ116" s="863"/>
      <c r="AK116" s="864" t="s">
        <v>444</v>
      </c>
      <c r="AL116" s="862"/>
      <c r="AM116" s="862"/>
      <c r="AN116" s="862"/>
      <c r="AO116" s="863"/>
      <c r="AP116" s="909" t="s">
        <v>393</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444</v>
      </c>
      <c r="BR116" s="899"/>
      <c r="BS116" s="899"/>
      <c r="BT116" s="899"/>
      <c r="BU116" s="899"/>
      <c r="BV116" s="899" t="s">
        <v>444</v>
      </c>
      <c r="BW116" s="899"/>
      <c r="BX116" s="899"/>
      <c r="BY116" s="899"/>
      <c r="BZ116" s="899"/>
      <c r="CA116" s="899" t="s">
        <v>129</v>
      </c>
      <c r="CB116" s="899"/>
      <c r="CC116" s="899"/>
      <c r="CD116" s="899"/>
      <c r="CE116" s="899"/>
      <c r="CF116" s="960" t="s">
        <v>129</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129</v>
      </c>
      <c r="DH116" s="862"/>
      <c r="DI116" s="862"/>
      <c r="DJ116" s="862"/>
      <c r="DK116" s="863"/>
      <c r="DL116" s="864" t="s">
        <v>444</v>
      </c>
      <c r="DM116" s="862"/>
      <c r="DN116" s="862"/>
      <c r="DO116" s="862"/>
      <c r="DP116" s="863"/>
      <c r="DQ116" s="864" t="s">
        <v>129</v>
      </c>
      <c r="DR116" s="862"/>
      <c r="DS116" s="862"/>
      <c r="DT116" s="862"/>
      <c r="DU116" s="863"/>
      <c r="DV116" s="909" t="s">
        <v>393</v>
      </c>
      <c r="DW116" s="910"/>
      <c r="DX116" s="910"/>
      <c r="DY116" s="910"/>
      <c r="DZ116" s="911"/>
    </row>
    <row r="117" spans="1:130" s="247" customFormat="1" ht="26.25" customHeight="1" x14ac:dyDescent="0.2">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1793132</v>
      </c>
      <c r="AB117" s="994"/>
      <c r="AC117" s="994"/>
      <c r="AD117" s="994"/>
      <c r="AE117" s="995"/>
      <c r="AF117" s="996">
        <v>1889033</v>
      </c>
      <c r="AG117" s="994"/>
      <c r="AH117" s="994"/>
      <c r="AI117" s="994"/>
      <c r="AJ117" s="995"/>
      <c r="AK117" s="996">
        <v>1922967</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444</v>
      </c>
      <c r="BR117" s="899"/>
      <c r="BS117" s="899"/>
      <c r="BT117" s="899"/>
      <c r="BU117" s="899"/>
      <c r="BV117" s="899" t="s">
        <v>444</v>
      </c>
      <c r="BW117" s="899"/>
      <c r="BX117" s="899"/>
      <c r="BY117" s="899"/>
      <c r="BZ117" s="899"/>
      <c r="CA117" s="899" t="s">
        <v>393</v>
      </c>
      <c r="CB117" s="899"/>
      <c r="CC117" s="899"/>
      <c r="CD117" s="899"/>
      <c r="CE117" s="899"/>
      <c r="CF117" s="960" t="s">
        <v>393</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444</v>
      </c>
      <c r="DM117" s="862"/>
      <c r="DN117" s="862"/>
      <c r="DO117" s="862"/>
      <c r="DP117" s="863"/>
      <c r="DQ117" s="864" t="s">
        <v>444</v>
      </c>
      <c r="DR117" s="862"/>
      <c r="DS117" s="862"/>
      <c r="DT117" s="862"/>
      <c r="DU117" s="863"/>
      <c r="DV117" s="909" t="s">
        <v>444</v>
      </c>
      <c r="DW117" s="910"/>
      <c r="DX117" s="910"/>
      <c r="DY117" s="910"/>
      <c r="DZ117" s="911"/>
    </row>
    <row r="118" spans="1:130" s="247" customFormat="1" ht="26.25" customHeight="1" x14ac:dyDescent="0.2">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308</v>
      </c>
      <c r="AG118" s="987"/>
      <c r="AH118" s="987"/>
      <c r="AI118" s="987"/>
      <c r="AJ118" s="988"/>
      <c r="AK118" s="989" t="s">
        <v>307</v>
      </c>
      <c r="AL118" s="987"/>
      <c r="AM118" s="987"/>
      <c r="AN118" s="987"/>
      <c r="AO118" s="988"/>
      <c r="AP118" s="990" t="s">
        <v>438</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444</v>
      </c>
      <c r="BR118" s="930"/>
      <c r="BS118" s="930"/>
      <c r="BT118" s="930"/>
      <c r="BU118" s="930"/>
      <c r="BV118" s="930" t="s">
        <v>393</v>
      </c>
      <c r="BW118" s="930"/>
      <c r="BX118" s="930"/>
      <c r="BY118" s="930"/>
      <c r="BZ118" s="930"/>
      <c r="CA118" s="930" t="s">
        <v>444</v>
      </c>
      <c r="CB118" s="930"/>
      <c r="CC118" s="930"/>
      <c r="CD118" s="930"/>
      <c r="CE118" s="930"/>
      <c r="CF118" s="960" t="s">
        <v>444</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469</v>
      </c>
      <c r="DH118" s="862"/>
      <c r="DI118" s="862"/>
      <c r="DJ118" s="862"/>
      <c r="DK118" s="863"/>
      <c r="DL118" s="864" t="s">
        <v>444</v>
      </c>
      <c r="DM118" s="862"/>
      <c r="DN118" s="862"/>
      <c r="DO118" s="862"/>
      <c r="DP118" s="863"/>
      <c r="DQ118" s="864" t="s">
        <v>444</v>
      </c>
      <c r="DR118" s="862"/>
      <c r="DS118" s="862"/>
      <c r="DT118" s="862"/>
      <c r="DU118" s="863"/>
      <c r="DV118" s="909" t="s">
        <v>444</v>
      </c>
      <c r="DW118" s="910"/>
      <c r="DX118" s="910"/>
      <c r="DY118" s="910"/>
      <c r="DZ118" s="911"/>
    </row>
    <row r="119" spans="1:130" s="247" customFormat="1" ht="26.25" customHeight="1" x14ac:dyDescent="0.2">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393</v>
      </c>
      <c r="AB119" s="980"/>
      <c r="AC119" s="980"/>
      <c r="AD119" s="980"/>
      <c r="AE119" s="981"/>
      <c r="AF119" s="982" t="s">
        <v>129</v>
      </c>
      <c r="AG119" s="980"/>
      <c r="AH119" s="980"/>
      <c r="AI119" s="980"/>
      <c r="AJ119" s="981"/>
      <c r="AK119" s="982" t="s">
        <v>129</v>
      </c>
      <c r="AL119" s="980"/>
      <c r="AM119" s="980"/>
      <c r="AN119" s="980"/>
      <c r="AO119" s="981"/>
      <c r="AP119" s="983" t="s">
        <v>393</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470</v>
      </c>
      <c r="BP119" s="963"/>
      <c r="BQ119" s="967">
        <v>21600611</v>
      </c>
      <c r="BR119" s="930"/>
      <c r="BS119" s="930"/>
      <c r="BT119" s="930"/>
      <c r="BU119" s="930"/>
      <c r="BV119" s="930">
        <v>21061380</v>
      </c>
      <c r="BW119" s="930"/>
      <c r="BX119" s="930"/>
      <c r="BY119" s="930"/>
      <c r="BZ119" s="930"/>
      <c r="CA119" s="930">
        <v>21060404</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584272</v>
      </c>
      <c r="DH119" s="845"/>
      <c r="DI119" s="845"/>
      <c r="DJ119" s="845"/>
      <c r="DK119" s="846"/>
      <c r="DL119" s="847">
        <v>625178</v>
      </c>
      <c r="DM119" s="845"/>
      <c r="DN119" s="845"/>
      <c r="DO119" s="845"/>
      <c r="DP119" s="846"/>
      <c r="DQ119" s="847">
        <v>1094928</v>
      </c>
      <c r="DR119" s="845"/>
      <c r="DS119" s="845"/>
      <c r="DT119" s="845"/>
      <c r="DU119" s="846"/>
      <c r="DV119" s="933">
        <v>18.899999999999999</v>
      </c>
      <c r="DW119" s="934"/>
      <c r="DX119" s="934"/>
      <c r="DY119" s="934"/>
      <c r="DZ119" s="935"/>
    </row>
    <row r="120" spans="1:130" s="247" customFormat="1" ht="26.25" customHeight="1" x14ac:dyDescent="0.2">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444</v>
      </c>
      <c r="AB120" s="862"/>
      <c r="AC120" s="862"/>
      <c r="AD120" s="862"/>
      <c r="AE120" s="863"/>
      <c r="AF120" s="864" t="s">
        <v>393</v>
      </c>
      <c r="AG120" s="862"/>
      <c r="AH120" s="862"/>
      <c r="AI120" s="862"/>
      <c r="AJ120" s="863"/>
      <c r="AK120" s="864" t="s">
        <v>129</v>
      </c>
      <c r="AL120" s="862"/>
      <c r="AM120" s="862"/>
      <c r="AN120" s="862"/>
      <c r="AO120" s="863"/>
      <c r="AP120" s="909" t="s">
        <v>129</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4325104</v>
      </c>
      <c r="BR120" s="927"/>
      <c r="BS120" s="927"/>
      <c r="BT120" s="927"/>
      <c r="BU120" s="927"/>
      <c r="BV120" s="927">
        <v>4445384</v>
      </c>
      <c r="BW120" s="927"/>
      <c r="BX120" s="927"/>
      <c r="BY120" s="927"/>
      <c r="BZ120" s="927"/>
      <c r="CA120" s="927">
        <v>4248096</v>
      </c>
      <c r="CB120" s="927"/>
      <c r="CC120" s="927"/>
      <c r="CD120" s="927"/>
      <c r="CE120" s="927"/>
      <c r="CF120" s="951">
        <v>73.3</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1786784</v>
      </c>
      <c r="DH120" s="927"/>
      <c r="DI120" s="927"/>
      <c r="DJ120" s="927"/>
      <c r="DK120" s="927"/>
      <c r="DL120" s="927">
        <v>1732570</v>
      </c>
      <c r="DM120" s="927"/>
      <c r="DN120" s="927"/>
      <c r="DO120" s="927"/>
      <c r="DP120" s="927"/>
      <c r="DQ120" s="927">
        <v>1636489</v>
      </c>
      <c r="DR120" s="927"/>
      <c r="DS120" s="927"/>
      <c r="DT120" s="927"/>
      <c r="DU120" s="927"/>
      <c r="DV120" s="928">
        <v>28.2</v>
      </c>
      <c r="DW120" s="928"/>
      <c r="DX120" s="928"/>
      <c r="DY120" s="928"/>
      <c r="DZ120" s="929"/>
    </row>
    <row r="121" spans="1:130" s="247" customFormat="1" ht="26.25" customHeight="1" x14ac:dyDescent="0.2">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444</v>
      </c>
      <c r="AL121" s="862"/>
      <c r="AM121" s="862"/>
      <c r="AN121" s="862"/>
      <c r="AO121" s="863"/>
      <c r="AP121" s="909" t="s">
        <v>129</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926227</v>
      </c>
      <c r="BR121" s="899"/>
      <c r="BS121" s="899"/>
      <c r="BT121" s="899"/>
      <c r="BU121" s="899"/>
      <c r="BV121" s="899">
        <v>855775</v>
      </c>
      <c r="BW121" s="899"/>
      <c r="BX121" s="899"/>
      <c r="BY121" s="899"/>
      <c r="BZ121" s="899"/>
      <c r="CA121" s="899">
        <v>806905</v>
      </c>
      <c r="CB121" s="899"/>
      <c r="CC121" s="899"/>
      <c r="CD121" s="899"/>
      <c r="CE121" s="899"/>
      <c r="CF121" s="960">
        <v>13.9</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47550</v>
      </c>
      <c r="DH121" s="899"/>
      <c r="DI121" s="899"/>
      <c r="DJ121" s="899"/>
      <c r="DK121" s="899"/>
      <c r="DL121" s="899">
        <v>112590</v>
      </c>
      <c r="DM121" s="899"/>
      <c r="DN121" s="899"/>
      <c r="DO121" s="899"/>
      <c r="DP121" s="899"/>
      <c r="DQ121" s="899">
        <v>130010</v>
      </c>
      <c r="DR121" s="899"/>
      <c r="DS121" s="899"/>
      <c r="DT121" s="899"/>
      <c r="DU121" s="899"/>
      <c r="DV121" s="876">
        <v>2.2000000000000002</v>
      </c>
      <c r="DW121" s="876"/>
      <c r="DX121" s="876"/>
      <c r="DY121" s="876"/>
      <c r="DZ121" s="877"/>
    </row>
    <row r="122" spans="1:130" s="247" customFormat="1" ht="26.25" customHeight="1" x14ac:dyDescent="0.2">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444</v>
      </c>
      <c r="AB122" s="862"/>
      <c r="AC122" s="862"/>
      <c r="AD122" s="862"/>
      <c r="AE122" s="863"/>
      <c r="AF122" s="864" t="s">
        <v>129</v>
      </c>
      <c r="AG122" s="862"/>
      <c r="AH122" s="862"/>
      <c r="AI122" s="862"/>
      <c r="AJ122" s="863"/>
      <c r="AK122" s="864" t="s">
        <v>444</v>
      </c>
      <c r="AL122" s="862"/>
      <c r="AM122" s="862"/>
      <c r="AN122" s="862"/>
      <c r="AO122" s="863"/>
      <c r="AP122" s="909" t="s">
        <v>129</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13066287</v>
      </c>
      <c r="BR122" s="930"/>
      <c r="BS122" s="930"/>
      <c r="BT122" s="930"/>
      <c r="BU122" s="930"/>
      <c r="BV122" s="930">
        <v>12834392</v>
      </c>
      <c r="BW122" s="930"/>
      <c r="BX122" s="930"/>
      <c r="BY122" s="930"/>
      <c r="BZ122" s="930"/>
      <c r="CA122" s="930">
        <v>14182730</v>
      </c>
      <c r="CB122" s="930"/>
      <c r="CC122" s="930"/>
      <c r="CD122" s="930"/>
      <c r="CE122" s="930"/>
      <c r="CF122" s="931">
        <v>244.7</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v>36417</v>
      </c>
      <c r="DH122" s="899"/>
      <c r="DI122" s="899"/>
      <c r="DJ122" s="899"/>
      <c r="DK122" s="899"/>
      <c r="DL122" s="899">
        <v>35410</v>
      </c>
      <c r="DM122" s="899"/>
      <c r="DN122" s="899"/>
      <c r="DO122" s="899"/>
      <c r="DP122" s="899"/>
      <c r="DQ122" s="899">
        <v>33921</v>
      </c>
      <c r="DR122" s="899"/>
      <c r="DS122" s="899"/>
      <c r="DT122" s="899"/>
      <c r="DU122" s="899"/>
      <c r="DV122" s="876">
        <v>0.6</v>
      </c>
      <c r="DW122" s="876"/>
      <c r="DX122" s="876"/>
      <c r="DY122" s="876"/>
      <c r="DZ122" s="877"/>
    </row>
    <row r="123" spans="1:130" s="247" customFormat="1" ht="26.25" customHeight="1" x14ac:dyDescent="0.2">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129</v>
      </c>
      <c r="AG123" s="862"/>
      <c r="AH123" s="862"/>
      <c r="AI123" s="862"/>
      <c r="AJ123" s="863"/>
      <c r="AK123" s="864" t="s">
        <v>129</v>
      </c>
      <c r="AL123" s="862"/>
      <c r="AM123" s="862"/>
      <c r="AN123" s="862"/>
      <c r="AO123" s="863"/>
      <c r="AP123" s="909" t="s">
        <v>444</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481</v>
      </c>
      <c r="BP123" s="963"/>
      <c r="BQ123" s="917">
        <v>18317618</v>
      </c>
      <c r="BR123" s="918"/>
      <c r="BS123" s="918"/>
      <c r="BT123" s="918"/>
      <c r="BU123" s="918"/>
      <c r="BV123" s="918">
        <v>18135551</v>
      </c>
      <c r="BW123" s="918"/>
      <c r="BX123" s="918"/>
      <c r="BY123" s="918"/>
      <c r="BZ123" s="918"/>
      <c r="CA123" s="918">
        <v>19237731</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v>7314</v>
      </c>
      <c r="DH123" s="862"/>
      <c r="DI123" s="862"/>
      <c r="DJ123" s="862"/>
      <c r="DK123" s="863"/>
      <c r="DL123" s="864">
        <v>5639</v>
      </c>
      <c r="DM123" s="862"/>
      <c r="DN123" s="862"/>
      <c r="DO123" s="862"/>
      <c r="DP123" s="863"/>
      <c r="DQ123" s="864">
        <v>2724</v>
      </c>
      <c r="DR123" s="862"/>
      <c r="DS123" s="862"/>
      <c r="DT123" s="862"/>
      <c r="DU123" s="863"/>
      <c r="DV123" s="909">
        <v>0</v>
      </c>
      <c r="DW123" s="910"/>
      <c r="DX123" s="910"/>
      <c r="DY123" s="910"/>
      <c r="DZ123" s="911"/>
    </row>
    <row r="124" spans="1:130" s="247" customFormat="1" ht="26.25" customHeight="1" thickBot="1" x14ac:dyDescent="0.25">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469</v>
      </c>
      <c r="AB124" s="862"/>
      <c r="AC124" s="862"/>
      <c r="AD124" s="862"/>
      <c r="AE124" s="863"/>
      <c r="AF124" s="864" t="s">
        <v>469</v>
      </c>
      <c r="AG124" s="862"/>
      <c r="AH124" s="862"/>
      <c r="AI124" s="862"/>
      <c r="AJ124" s="863"/>
      <c r="AK124" s="864" t="s">
        <v>469</v>
      </c>
      <c r="AL124" s="862"/>
      <c r="AM124" s="862"/>
      <c r="AN124" s="862"/>
      <c r="AO124" s="863"/>
      <c r="AP124" s="909" t="s">
        <v>444</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56.5</v>
      </c>
      <c r="BR124" s="916"/>
      <c r="BS124" s="916"/>
      <c r="BT124" s="916"/>
      <c r="BU124" s="916"/>
      <c r="BV124" s="916">
        <v>50.2</v>
      </c>
      <c r="BW124" s="916"/>
      <c r="BX124" s="916"/>
      <c r="BY124" s="916"/>
      <c r="BZ124" s="916"/>
      <c r="CA124" s="916">
        <v>31.4</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129</v>
      </c>
      <c r="DM124" s="845"/>
      <c r="DN124" s="845"/>
      <c r="DO124" s="845"/>
      <c r="DP124" s="846"/>
      <c r="DQ124" s="847" t="s">
        <v>129</v>
      </c>
      <c r="DR124" s="845"/>
      <c r="DS124" s="845"/>
      <c r="DT124" s="845"/>
      <c r="DU124" s="846"/>
      <c r="DV124" s="933" t="s">
        <v>444</v>
      </c>
      <c r="DW124" s="934"/>
      <c r="DX124" s="934"/>
      <c r="DY124" s="934"/>
      <c r="DZ124" s="935"/>
    </row>
    <row r="125" spans="1:130" s="247" customFormat="1" ht="26.25" customHeight="1" x14ac:dyDescent="0.2">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444</v>
      </c>
      <c r="AB125" s="862"/>
      <c r="AC125" s="862"/>
      <c r="AD125" s="862"/>
      <c r="AE125" s="863"/>
      <c r="AF125" s="864" t="s">
        <v>444</v>
      </c>
      <c r="AG125" s="862"/>
      <c r="AH125" s="862"/>
      <c r="AI125" s="862"/>
      <c r="AJ125" s="863"/>
      <c r="AK125" s="864" t="s">
        <v>444</v>
      </c>
      <c r="AL125" s="862"/>
      <c r="AM125" s="862"/>
      <c r="AN125" s="862"/>
      <c r="AO125" s="863"/>
      <c r="AP125" s="909" t="s">
        <v>444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444</v>
      </c>
      <c r="DR125" s="927"/>
      <c r="DS125" s="927"/>
      <c r="DT125" s="927"/>
      <c r="DU125" s="927"/>
      <c r="DV125" s="928" t="s">
        <v>444</v>
      </c>
      <c r="DW125" s="928"/>
      <c r="DX125" s="928"/>
      <c r="DY125" s="928"/>
      <c r="DZ125" s="929"/>
    </row>
    <row r="126" spans="1:130" s="247" customFormat="1" ht="26.25" customHeight="1" thickBot="1" x14ac:dyDescent="0.25">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444</v>
      </c>
      <c r="AG126" s="862"/>
      <c r="AH126" s="862"/>
      <c r="AI126" s="862"/>
      <c r="AJ126" s="863"/>
      <c r="AK126" s="864" t="s">
        <v>444</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444</v>
      </c>
      <c r="DW126" s="876"/>
      <c r="DX126" s="876"/>
      <c r="DY126" s="876"/>
      <c r="DZ126" s="877"/>
    </row>
    <row r="127" spans="1:130" s="247" customFormat="1" ht="26.25" customHeight="1" x14ac:dyDescent="0.2">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444</v>
      </c>
      <c r="AB127" s="862"/>
      <c r="AC127" s="862"/>
      <c r="AD127" s="862"/>
      <c r="AE127" s="863"/>
      <c r="AF127" s="864" t="s">
        <v>444</v>
      </c>
      <c r="AG127" s="862"/>
      <c r="AH127" s="862"/>
      <c r="AI127" s="862"/>
      <c r="AJ127" s="863"/>
      <c r="AK127" s="864" t="s">
        <v>129</v>
      </c>
      <c r="AL127" s="862"/>
      <c r="AM127" s="862"/>
      <c r="AN127" s="862"/>
      <c r="AO127" s="863"/>
      <c r="AP127" s="909" t="s">
        <v>129</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444</v>
      </c>
      <c r="DH127" s="899"/>
      <c r="DI127" s="899"/>
      <c r="DJ127" s="899"/>
      <c r="DK127" s="899"/>
      <c r="DL127" s="899" t="s">
        <v>129</v>
      </c>
      <c r="DM127" s="899"/>
      <c r="DN127" s="899"/>
      <c r="DO127" s="899"/>
      <c r="DP127" s="899"/>
      <c r="DQ127" s="899" t="s">
        <v>444</v>
      </c>
      <c r="DR127" s="899"/>
      <c r="DS127" s="899"/>
      <c r="DT127" s="899"/>
      <c r="DU127" s="899"/>
      <c r="DV127" s="876" t="s">
        <v>129</v>
      </c>
      <c r="DW127" s="876"/>
      <c r="DX127" s="876"/>
      <c r="DY127" s="876"/>
      <c r="DZ127" s="877"/>
    </row>
    <row r="128" spans="1:130" s="247" customFormat="1" ht="26.25" customHeight="1" thickBot="1" x14ac:dyDescent="0.25">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131720</v>
      </c>
      <c r="AB128" s="883"/>
      <c r="AC128" s="883"/>
      <c r="AD128" s="883"/>
      <c r="AE128" s="884"/>
      <c r="AF128" s="885">
        <v>125926</v>
      </c>
      <c r="AG128" s="883"/>
      <c r="AH128" s="883"/>
      <c r="AI128" s="883"/>
      <c r="AJ128" s="884"/>
      <c r="AK128" s="885">
        <v>124040</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129</v>
      </c>
      <c r="BG128" s="869"/>
      <c r="BH128" s="869"/>
      <c r="BI128" s="869"/>
      <c r="BJ128" s="869"/>
      <c r="BK128" s="869"/>
      <c r="BL128" s="892"/>
      <c r="BM128" s="868">
        <v>14.03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v>26557</v>
      </c>
      <c r="DH128" s="873"/>
      <c r="DI128" s="873"/>
      <c r="DJ128" s="873"/>
      <c r="DK128" s="873"/>
      <c r="DL128" s="873">
        <v>16600</v>
      </c>
      <c r="DM128" s="873"/>
      <c r="DN128" s="873"/>
      <c r="DO128" s="873"/>
      <c r="DP128" s="873"/>
      <c r="DQ128" s="873">
        <v>13040</v>
      </c>
      <c r="DR128" s="873"/>
      <c r="DS128" s="873"/>
      <c r="DT128" s="873"/>
      <c r="DU128" s="873"/>
      <c r="DV128" s="874">
        <v>0.2</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7014868</v>
      </c>
      <c r="AB129" s="862"/>
      <c r="AC129" s="862"/>
      <c r="AD129" s="862"/>
      <c r="AE129" s="863"/>
      <c r="AF129" s="864">
        <v>7078503</v>
      </c>
      <c r="AG129" s="862"/>
      <c r="AH129" s="862"/>
      <c r="AI129" s="862"/>
      <c r="AJ129" s="863"/>
      <c r="AK129" s="864">
        <v>7050935</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129</v>
      </c>
      <c r="BG129" s="852"/>
      <c r="BH129" s="852"/>
      <c r="BI129" s="852"/>
      <c r="BJ129" s="852"/>
      <c r="BK129" s="852"/>
      <c r="BL129" s="853"/>
      <c r="BM129" s="851">
        <v>19.03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1210674</v>
      </c>
      <c r="AB130" s="862"/>
      <c r="AC130" s="862"/>
      <c r="AD130" s="862"/>
      <c r="AE130" s="863"/>
      <c r="AF130" s="864">
        <v>1253127</v>
      </c>
      <c r="AG130" s="862"/>
      <c r="AH130" s="862"/>
      <c r="AI130" s="862"/>
      <c r="AJ130" s="863"/>
      <c r="AK130" s="864">
        <v>1255192</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8.6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5804194</v>
      </c>
      <c r="AB131" s="845"/>
      <c r="AC131" s="845"/>
      <c r="AD131" s="845"/>
      <c r="AE131" s="846"/>
      <c r="AF131" s="847">
        <v>5825376</v>
      </c>
      <c r="AG131" s="845"/>
      <c r="AH131" s="845"/>
      <c r="AI131" s="845"/>
      <c r="AJ131" s="846"/>
      <c r="AK131" s="847">
        <v>5795743</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v>31.4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7.7657294019999998</v>
      </c>
      <c r="AB132" s="825"/>
      <c r="AC132" s="825"/>
      <c r="AD132" s="825"/>
      <c r="AE132" s="826"/>
      <c r="AF132" s="827">
        <v>8.7544563649999994</v>
      </c>
      <c r="AG132" s="825"/>
      <c r="AH132" s="825"/>
      <c r="AI132" s="825"/>
      <c r="AJ132" s="826"/>
      <c r="AK132" s="827">
        <v>9.3816271699999998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7</v>
      </c>
      <c r="AB133" s="804"/>
      <c r="AC133" s="804"/>
      <c r="AD133" s="804"/>
      <c r="AE133" s="805"/>
      <c r="AF133" s="803">
        <v>7.7</v>
      </c>
      <c r="AG133" s="804"/>
      <c r="AH133" s="804"/>
      <c r="AI133" s="804"/>
      <c r="AJ133" s="805"/>
      <c r="AK133" s="803">
        <v>8.6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o+6BDnwbTmDy7xXksGEGfruqlrLGHzDg/rvoqtpGvOOK/FiddQKuHgHItkbmbNuC4LiveOTGI0b563pg2UAK7w==" saltValue="AVHITf86ADqRrgK6Sof51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508</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12BnP09Uzg0slxlS3VvMKbbm2Q2/A9BuAdAqeZ1ixeT+c5FTadlFpn1AA0P0SK/ToQB7U1sOoAvuug4mYrVwaQ==" saltValue="6IdJDsHaCT3epxwafvy0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L1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k6O6cr6f/ArzEx+NanXIqnNjn5+GzUtwPW462NKOCtXm8GCu3iZbFbWEyu0UGoiPC4CaVwGn06zO3TjxfQ27A==" saltValue="uT8AIcC72oLcTX5MnHxvE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2410753</v>
      </c>
      <c r="AP9" s="313">
        <v>113277</v>
      </c>
      <c r="AQ9" s="314">
        <v>56845</v>
      </c>
      <c r="AR9" s="315">
        <v>99.3</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334188</v>
      </c>
      <c r="AP10" s="316">
        <v>15703</v>
      </c>
      <c r="AQ10" s="317">
        <v>5922</v>
      </c>
      <c r="AR10" s="318">
        <v>165.2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78307</v>
      </c>
      <c r="AP11" s="316">
        <v>3679</v>
      </c>
      <c r="AQ11" s="317">
        <v>8264</v>
      </c>
      <c r="AR11" s="318">
        <v>-55.5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t="s">
        <v>520</v>
      </c>
      <c r="AP12" s="316" t="s">
        <v>520</v>
      </c>
      <c r="AQ12" s="317">
        <v>284</v>
      </c>
      <c r="AR12" s="318" t="s">
        <v>520</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520</v>
      </c>
      <c r="AP13" s="316" t="s">
        <v>520</v>
      </c>
      <c r="AQ13" s="317">
        <v>20</v>
      </c>
      <c r="AR13" s="318" t="s">
        <v>520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121074</v>
      </c>
      <c r="AP14" s="316">
        <v>5689</v>
      </c>
      <c r="AQ14" s="317">
        <v>2517</v>
      </c>
      <c r="AR14" s="318">
        <v>126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18368</v>
      </c>
      <c r="AP15" s="316">
        <v>863</v>
      </c>
      <c r="AQ15" s="317">
        <v>1185</v>
      </c>
      <c r="AR15" s="318">
        <v>-27.2</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-226731</v>
      </c>
      <c r="AP16" s="316">
        <v>-10654</v>
      </c>
      <c r="AQ16" s="317">
        <v>-4726</v>
      </c>
      <c r="AR16" s="318">
        <v>125.4</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2735959</v>
      </c>
      <c r="AP17" s="316">
        <v>128557</v>
      </c>
      <c r="AQ17" s="317">
        <v>70311</v>
      </c>
      <c r="AR17" s="318">
        <v>82.8</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13.39</v>
      </c>
      <c r="AP21" s="329">
        <v>6.54</v>
      </c>
      <c r="AQ21" s="330">
        <v>6.85</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96.9</v>
      </c>
      <c r="AP22" s="334">
        <v>97.4</v>
      </c>
      <c r="AQ22" s="335">
        <v>-0.5</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1520031</v>
      </c>
      <c r="AP32" s="343">
        <v>71423</v>
      </c>
      <c r="AQ32" s="344">
        <v>31480</v>
      </c>
      <c r="AR32" s="345">
        <v>126.9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520</v>
      </c>
      <c r="AP33" s="343" t="s">
        <v>520</v>
      </c>
      <c r="AQ33" s="344" t="s">
        <v>520</v>
      </c>
      <c r="AR33" s="345" t="s">
        <v>520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520</v>
      </c>
      <c r="AP34" s="343" t="s">
        <v>520</v>
      </c>
      <c r="AQ34" s="344">
        <v>0</v>
      </c>
      <c r="AR34" s="345" t="s">
        <v>520</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271078</v>
      </c>
      <c r="AP35" s="343">
        <v>12737</v>
      </c>
      <c r="AQ35" s="344">
        <v>9510</v>
      </c>
      <c r="AR35" s="345">
        <v>33.9</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131858</v>
      </c>
      <c r="AP36" s="343">
        <v>6196</v>
      </c>
      <c r="AQ36" s="344">
        <v>2191</v>
      </c>
      <c r="AR36" s="345">
        <v>182.8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t="s">
        <v>520</v>
      </c>
      <c r="AP37" s="343" t="s">
        <v>520</v>
      </c>
      <c r="AQ37" s="344">
        <v>905</v>
      </c>
      <c r="AR37" s="345" t="s">
        <v>520</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t="s">
        <v>520</v>
      </c>
      <c r="AP38" s="346" t="s">
        <v>520</v>
      </c>
      <c r="AQ38" s="347">
        <v>0</v>
      </c>
      <c r="AR38" s="335" t="s">
        <v>520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-124040</v>
      </c>
      <c r="AP39" s="343">
        <v>-5828</v>
      </c>
      <c r="AQ39" s="344">
        <v>-3197</v>
      </c>
      <c r="AR39" s="345">
        <v>82.3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-1255192</v>
      </c>
      <c r="AP40" s="343">
        <v>-58979</v>
      </c>
      <c r="AQ40" s="344">
        <v>-28113</v>
      </c>
      <c r="AR40" s="345">
        <v>109.8</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543735</v>
      </c>
      <c r="AP41" s="343">
        <v>25549</v>
      </c>
      <c r="AQ41" s="344">
        <v>12777</v>
      </c>
      <c r="AR41" s="345">
        <v>100</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1919490</v>
      </c>
      <c r="AN51" s="365">
        <v>85991</v>
      </c>
      <c r="AO51" s="366">
        <v>1</v>
      </c>
      <c r="AP51" s="367">
        <v>49919</v>
      </c>
      <c r="AQ51" s="368">
        <v>-6.3</v>
      </c>
      <c r="AR51" s="369">
        <v>7.3</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995684</v>
      </c>
      <c r="AN52" s="373">
        <v>44606</v>
      </c>
      <c r="AO52" s="374">
        <v>1.4</v>
      </c>
      <c r="AP52" s="375">
        <v>26398</v>
      </c>
      <c r="AQ52" s="376">
        <v>-8.6999999999999993</v>
      </c>
      <c r="AR52" s="377">
        <v>10.1</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2079491</v>
      </c>
      <c r="AN53" s="365">
        <v>94445</v>
      </c>
      <c r="AO53" s="366">
        <v>9.8000000000000007</v>
      </c>
      <c r="AP53" s="367">
        <v>47738</v>
      </c>
      <c r="AQ53" s="368">
        <v>-4.4000000000000004</v>
      </c>
      <c r="AR53" s="369">
        <v>14.2</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1289392</v>
      </c>
      <c r="AN54" s="373">
        <v>58561</v>
      </c>
      <c r="AO54" s="374">
        <v>31.3</v>
      </c>
      <c r="AP54" s="375">
        <v>24937</v>
      </c>
      <c r="AQ54" s="376">
        <v>-5.5</v>
      </c>
      <c r="AR54" s="377">
        <v>36.799999999999997</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1479390</v>
      </c>
      <c r="AN55" s="365">
        <v>67843</v>
      </c>
      <c r="AO55" s="366">
        <v>-28.2</v>
      </c>
      <c r="AP55" s="367">
        <v>52191</v>
      </c>
      <c r="AQ55" s="368">
        <v>9.3000000000000007</v>
      </c>
      <c r="AR55" s="369">
        <v>-37.5</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738623</v>
      </c>
      <c r="AN56" s="373">
        <v>33872</v>
      </c>
      <c r="AO56" s="374">
        <v>-42.2</v>
      </c>
      <c r="AP56" s="375">
        <v>24843</v>
      </c>
      <c r="AQ56" s="376">
        <v>-0.4</v>
      </c>
      <c r="AR56" s="377">
        <v>-41.8</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1131202</v>
      </c>
      <c r="AN57" s="365">
        <v>52312</v>
      </c>
      <c r="AO57" s="366">
        <v>-22.9</v>
      </c>
      <c r="AP57" s="367">
        <v>47387</v>
      </c>
      <c r="AQ57" s="368">
        <v>-9.1999999999999993</v>
      </c>
      <c r="AR57" s="369">
        <v>-13.7</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842463</v>
      </c>
      <c r="AN58" s="373">
        <v>38960</v>
      </c>
      <c r="AO58" s="374">
        <v>15</v>
      </c>
      <c r="AP58" s="375">
        <v>24928</v>
      </c>
      <c r="AQ58" s="376">
        <v>0.3</v>
      </c>
      <c r="AR58" s="377">
        <v>14.7</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1685170</v>
      </c>
      <c r="AN59" s="365">
        <v>79183</v>
      </c>
      <c r="AO59" s="366">
        <v>51.4</v>
      </c>
      <c r="AP59" s="367">
        <v>51264</v>
      </c>
      <c r="AQ59" s="368">
        <v>8.1999999999999993</v>
      </c>
      <c r="AR59" s="369">
        <v>43.2</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1130686</v>
      </c>
      <c r="AN60" s="373">
        <v>53129</v>
      </c>
      <c r="AO60" s="374">
        <v>36.4</v>
      </c>
      <c r="AP60" s="375">
        <v>26040</v>
      </c>
      <c r="AQ60" s="376">
        <v>4.5</v>
      </c>
      <c r="AR60" s="377">
        <v>31.9</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1658949</v>
      </c>
      <c r="AN61" s="380">
        <v>75955</v>
      </c>
      <c r="AO61" s="381">
        <v>2.2000000000000002</v>
      </c>
      <c r="AP61" s="382">
        <v>49700</v>
      </c>
      <c r="AQ61" s="383">
        <v>-0.5</v>
      </c>
      <c r="AR61" s="369">
        <v>2.7</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999370</v>
      </c>
      <c r="AN62" s="373">
        <v>45826</v>
      </c>
      <c r="AO62" s="374">
        <v>8.4</v>
      </c>
      <c r="AP62" s="375">
        <v>25429</v>
      </c>
      <c r="AQ62" s="376">
        <v>-2</v>
      </c>
      <c r="AR62" s="377">
        <v>10.4</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6V6K1ucXi+jOLTdSDFmsXVD9vmkDRELQxcw4oY4KoZX7aAebRQCv9gFDq486pEBYGxxpWu7BEcvN7EjkJr7apA==" saltValue="36KWZNeLDEwyZHaWOqW8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8"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560</v>
      </c>
    </row>
    <row r="120" spans="125:125" ht="13.5" hidden="1" customHeight="1" x14ac:dyDescent="0.2"/>
    <row r="121" spans="125:125" ht="13.5" hidden="1" customHeight="1" x14ac:dyDescent="0.2">
      <c r="DU121" s="291"/>
    </row>
  </sheetData>
  <sheetProtection algorithmName="SHA-512" hashValue="WRf1Nd6WWFDl7m9BJimquV9yC4p2VGX0YaaHZyVMkfxC0CWPlEgh7oxQHSjRUyW5OzrpGkGA1a5kznvZSSFETw==" saltValue="Rm012TV0HI2YhD5f5fr7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9"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561</v>
      </c>
    </row>
  </sheetData>
  <sheetProtection algorithmName="SHA-512" hashValue="/n7XGEYhNeVI4i3FW3886nCMsa5FPJ7obef9sLwPZK2k1w0p3Bkip/rByOfUJX6+Kx7VuTAiOb2RIGABnsDZig==" saltValue="9l4TD2fx00B7xk2fpXQq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36" t="s">
        <v>3</v>
      </c>
      <c r="D47" s="1236"/>
      <c r="E47" s="1237"/>
      <c r="F47" s="11">
        <v>32.82</v>
      </c>
      <c r="G47" s="12">
        <v>35.950000000000003</v>
      </c>
      <c r="H47" s="12">
        <v>36.33</v>
      </c>
      <c r="I47" s="12">
        <v>35.07</v>
      </c>
      <c r="J47" s="13">
        <v>29.34</v>
      </c>
    </row>
    <row r="48" spans="2:10" ht="57.75" customHeight="1" x14ac:dyDescent="0.2">
      <c r="B48" s="14"/>
      <c r="C48" s="1238" t="s">
        <v>4</v>
      </c>
      <c r="D48" s="1238"/>
      <c r="E48" s="1239"/>
      <c r="F48" s="15">
        <v>5.57</v>
      </c>
      <c r="G48" s="16">
        <v>1.24</v>
      </c>
      <c r="H48" s="16">
        <v>2.2000000000000002</v>
      </c>
      <c r="I48" s="16">
        <v>0.39</v>
      </c>
      <c r="J48" s="17">
        <v>0.35</v>
      </c>
    </row>
    <row r="49" spans="2:10" ht="57.75" customHeight="1" thickBot="1" x14ac:dyDescent="0.25">
      <c r="B49" s="18"/>
      <c r="C49" s="1240" t="s">
        <v>5</v>
      </c>
      <c r="D49" s="1240"/>
      <c r="E49" s="1241"/>
      <c r="F49" s="19">
        <v>2.06</v>
      </c>
      <c r="G49" s="20" t="s">
        <v>567</v>
      </c>
      <c r="H49" s="20">
        <v>1.0900000000000001</v>
      </c>
      <c r="I49" s="20" t="s">
        <v>568</v>
      </c>
      <c r="J49" s="21" t="s">
        <v>569</v>
      </c>
    </row>
    <row r="50" spans="2:10" ht="13.5" customHeight="1" x14ac:dyDescent="0.2"/>
  </sheetData>
  <sheetProtection algorithmName="SHA-512" hashValue="XOKXVL8JT8F95mfhWxRcS4RL7u0smNKgEAVrG2Pf9xGJidn2UUh8fvhSUSeF97bSABQkcQACWe00tKfmvFefPw==" saltValue="l7iMxLIhRodgUsWciY3x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2021-03-09T00:46:51Z</cp:lastPrinted>
  <dcterms:created xsi:type="dcterms:W3CDTF">2021-02-05T03:44:25Z</dcterms:created>
  <dcterms:modified xsi:type="dcterms:W3CDTF">2021-09-28T02:34:59Z</dcterms:modified>
  <cp:category/>
</cp:coreProperties>
</file>