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総務課\財政係\財政状況資料集\平成29年度分\R01.10.01（平成29年度財政状況資料集の作成について）※R01.10.31公表分\03_回答\"/>
    </mc:Choice>
  </mc:AlternateContent>
  <bookViews>
    <workbookView xWindow="0" yWindow="0" windowWidth="23040" windowHeight="9216" tabRatio="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AM36" i="10"/>
  <c r="C36" i="10"/>
  <c r="CO35" i="10"/>
  <c r="BW35" i="10"/>
  <c r="BW36" i="10" s="1"/>
  <c r="BW37" i="10" s="1"/>
  <c r="BW38" i="10" s="1"/>
  <c r="BW39" i="10" s="1"/>
  <c r="BW40" i="10" s="1"/>
  <c r="BW41" i="10" s="1"/>
  <c r="BW42" i="10" s="1"/>
  <c r="BW43" i="10" s="1"/>
  <c r="AM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s="1"/>
  <c r="U38" i="10" s="1"/>
  <c r="U39" i="10" s="1"/>
  <c r="BE34" i="10" l="1"/>
  <c r="BE35" i="10" s="1"/>
  <c r="BE36" i="10" s="1"/>
  <c r="AM34" i="10"/>
</calcChain>
</file>

<file path=xl/sharedStrings.xml><?xml version="1.0" encoding="utf-8"?>
<sst xmlns="http://schemas.openxmlformats.org/spreadsheetml/2006/main" count="1146" uniqueCount="622">
  <si>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</si>
  <si>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</si>
  <si>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</si>
  <si>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</si>
  <si>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</si>
  <si>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</si>
  <si>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</si>
  <si>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</si>
  <si>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</si>
  <si>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</si>
  <si>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</si>
  <si>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</si>
  <si>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</si>
  <si>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</si>
  <si>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</si>
  <si>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</si>
  <si>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</si>
  <si>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</si>
  <si>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</si>
  <si>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</si>
  <si>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</si>
  <si>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</si>
  <si>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</si>
  <si>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</si>
  <si>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</si>
  <si>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</si>
  <si>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</si>
  <si>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</si>
  <si>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</si>
  <si>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</si>
  <si>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</si>
  <si>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</si>
  <si>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</si>
  <si>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</si>
  <si>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</si>
  <si>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</si>
  <si>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</si>
  <si>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</si>
  <si>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</si>
  <si>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</si>
  <si>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</si>
  <si>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</si>
  <si>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</si>
  <si>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</si>
  <si>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</si>
  <si>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</si>
  <si>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</si>
  <si>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</si>
  <si>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</si>
  <si>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</si>
  <si>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</si>
  <si>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</si>
  <si>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</si>
  <si>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</si>
  <si>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</si>
  <si>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</si>
  <si>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</si>
  <si>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</si>
  <si>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</si>
  <si>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</si>
  <si>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</si>
  <si>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</si>
  <si>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</si>
  <si>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</si>
  <si>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</si>
  <si>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</si>
  <si>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</si>
  <si>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</si>
  <si>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</si>
  <si>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</si>
  <si>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</si>
  <si>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</si>
  <si>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</si>
  <si>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</si>
  <si>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</si>
  <si>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</si>
  <si>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</si>
  <si>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</si>
  <si>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</si>
  <si>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</si>
  <si>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</si>
  <si>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</si>
  <si>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</si>
  <si>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</si>
  <si>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</si>
  <si>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</si>
  <si>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</si>
  <si>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</si>
  <si>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</si>
  <si>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</si>
  <si>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</si>
  <si>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</si>
  <si>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</si>
  <si>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</si>
  <si>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</si>
  <si>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</si>
  <si>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</si>
  <si>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</si>
  <si>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</si>
  <si>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</si>
  <si>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</si>
  <si>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</si>
  <si>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</si>
  <si>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</si>
  <si>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</si>
  <si>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</si>
  <si>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</si>
  <si>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</si>
  <si>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</si>
  <si>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</si>
  <si>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</si>
  <si>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</si>
  <si>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</si>
  <si>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</si>
  <si>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</si>
  <si>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</si>
  <si>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</si>
  <si>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</si>
  <si>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</si>
  <si>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</si>
  <si>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</si>
  <si>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</si>
  <si>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</si>
  <si>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</si>
  <si>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</si>
  <si>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</si>
  <si>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</si>
  <si>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</si>
  <si>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</si>
  <si>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</si>
  <si>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</si>
  <si>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</si>
  <si>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</si>
  <si>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</si>
  <si>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</si>
  <si>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</si>
  <si>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</si>
  <si>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</si>
  <si>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</si>
  <si>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</si>
  <si>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</si>
  <si>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</si>
  <si>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</si>
  <si>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</si>
  <si>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</si>
  <si>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</si>
  <si>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</si>
  <si>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</si>
  <si>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</si>
  <si>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</si>
  <si>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</si>
  <si>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</si>
  <si>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</si>
  <si>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</si>
  <si>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</si>
  <si>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</si>
  <si>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</si>
  <si>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</si>
  <si>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</si>
  <si>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</si>
  <si>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</si>
  <si>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</si>
  <si>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</si>
  <si>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</si>
  <si>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</si>
  <si>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</si>
  <si>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</si>
  <si>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</si>
  <si>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</si>
  <si>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</si>
  <si>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</si>
  <si>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</si>
  <si>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</si>
  <si>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</si>
  <si>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</si>
  <si>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</si>
  <si>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</si>
  <si>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</si>
  <si>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</si>
  <si>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</si>
  <si>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</si>
  <si>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</si>
  <si>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</si>
  <si>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</si>
  <si>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</si>
  <si>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</si>
  <si>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</si>
  <si>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</si>
  <si>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</si>
  <si>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</si>
  <si>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</si>
  <si>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</si>
  <si>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</si>
  <si>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</si>
  <si>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</si>
  <si>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</si>
  <si>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</si>
  <si>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</si>
  <si>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</si>
  <si>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</si>
  <si>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</si>
  <si>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</si>
  <si>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</si>
  <si>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</si>
  <si>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</si>
  <si>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</si>
  <si>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</si>
  <si>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</si>
  <si>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</si>
  <si>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和歌山県白浜町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</si>
  <si>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</si>
  <si>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</si>
  <si>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</si>
  <si>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</si>
  <si>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</si>
  <si>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</si>
  <si>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</si>
  <si>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</si>
  <si>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</si>
  <si>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</si>
  <si>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</si>
  <si>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</si>
  <si>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</si>
  <si>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</si>
  <si>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</si>
  <si>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</si>
  <si>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</si>
  <si>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</si>
  <si>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</si>
  <si>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</si>
  <si>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</si>
  <si>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</si>
  <si>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</si>
  <si>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</si>
  <si>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</si>
  <si>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</si>
  <si>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</si>
  <si>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</si>
  <si>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</si>
  <si>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</si>
  <si>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</si>
  <si>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</si>
  <si>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</si>
  <si>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</si>
  <si>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</si>
  <si>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</si>
  <si>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</si>
  <si>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</si>
  <si>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</si>
  <si>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</si>
  <si>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</si>
  <si>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</si>
  <si>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</si>
  <si>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</si>
  <si>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</si>
  <si>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</si>
  <si>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</si>
  <si>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</si>
  <si>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</si>
  <si>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</si>
  <si>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</si>
  <si>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</si>
  <si>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</si>
  <si>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</si>
  <si>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</si>
  <si>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</si>
  <si>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</si>
  <si>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</si>
  <si>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</si>
  <si>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</si>
  <si>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</si>
  <si>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</si>
  <si>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</si>
  <si>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</si>
  <si>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</si>
  <si>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</si>
  <si>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</si>
  <si>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</si>
  <si>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</si>
  <si>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</si>
  <si>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</si>
  <si>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</si>
  <si>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</si>
  <si>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</si>
  <si>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</si>
  <si>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</si>
  <si>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</si>
  <si>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</si>
  <si>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</si>
  <si>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</si>
  <si>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</si>
  <si>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</si>
  <si>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</si>
  <si>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</si>
  <si>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</si>
  <si>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</si>
  <si>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</si>
  <si>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</si>
  <si>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</si>
  <si>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</si>
  <si>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</si>
  <si>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</si>
  <si>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</si>
  <si>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</si>
  <si>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</si>
  <si>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</si>
  <si>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</si>
  <si>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</si>
  <si>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</si>
  <si>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</si>
  <si>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</si>
  <si>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</si>
  <si>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</si>
  <si>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</si>
  <si>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</si>
  <si>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</si>
  <si>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</si>
  <si>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</si>
  <si>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</si>
  <si>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</si>
  <si>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</si>
  <si>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</si>
  <si>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</si>
  <si>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</si>
  <si>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</si>
  <si>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</si>
  <si>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</si>
  <si>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</si>
  <si>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</si>
  <si>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</si>
  <si>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</si>
  <si>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</si>
  <si>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</si>
  <si>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</si>
  <si>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</si>
  <si>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</si>
  <si>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</si>
  <si>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</si>
  <si>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</si>
  <si>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</si>
  <si>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</si>
  <si>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</si>
  <si>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</si>
  <si>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</si>
  <si>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</si>
  <si>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</si>
  <si>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</si>
  <si>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</si>
  <si>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</si>
  <si>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</si>
  <si>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</si>
  <si>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</si>
  <si>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</si>
  <si>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</si>
  <si>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</si>
  <si>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</si>
  <si>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</si>
  <si>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</si>
  <si>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和歌山県白浜町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</si>
  <si>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</si>
  <si>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</si>
  <si>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</si>
  <si>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</si>
  <si>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</si>
  <si>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</si>
  <si>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</si>
  <si>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</si>
  <si>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</si>
  <si>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</si>
  <si>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</si>
  <si>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</si>
  <si>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</si>
  <si>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</si>
  <si>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</si>
  <si>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</si>
  <si>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</si>
  <si>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</si>
  <si>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</si>
  <si>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</si>
  <si>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</si>
  <si>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</si>
  <si>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</si>
  <si>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</si>
  <si>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</si>
  <si>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</si>
  <si>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</si>
  <si>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</si>
  <si>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</si>
  <si>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</si>
  <si>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</si>
  <si>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</si>
  <si>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</si>
  <si>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</si>
  <si>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</si>
  <si>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</si>
  <si>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</si>
  <si>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t>
    <phoneticPr fontId="5"/>
  </si>
  <si>
    <t>国民健康保険事業特別会計直営三舞診療施設勘定</t>
    <phoneticPr fontId="5"/>
  </si>
  <si>
    <t>国民健康保険事業特別会計直営川添診療施設勘定</t>
    <phoneticPr fontId="5"/>
  </si>
  <si>
    <t>-</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</si>
  <si>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</si>
  <si>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</si>
  <si>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</si>
  <si>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</si>
  <si>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</si>
  <si>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t>
    <phoneticPr fontId="5"/>
  </si>
  <si>
    <t>法非適用企業</t>
    <phoneticPr fontId="5"/>
  </si>
  <si>
    <t>農業集落排水事業特別会計</t>
    <phoneticPr fontId="5"/>
  </si>
  <si>
    <t>-</t>
    <phoneticPr fontId="5"/>
  </si>
  <si>
    <t>法非適用企業</t>
    <phoneticPr fontId="5"/>
  </si>
  <si>
    <t>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</si>
  <si>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</si>
  <si>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</si>
  <si>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</si>
  <si>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</si>
  <si>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</si>
  <si>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</si>
  <si>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</si>
  <si>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</si>
  <si>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</si>
  <si>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</si>
  <si>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</si>
  <si>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</si>
  <si>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</si>
  <si>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</si>
  <si>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</si>
  <si>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</si>
  <si>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</si>
  <si>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</si>
  <si>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</si>
  <si>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</si>
  <si>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</si>
  <si>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</si>
  <si>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</si>
  <si>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</si>
  <si>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</si>
  <si>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</si>
  <si>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</si>
  <si>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</si>
  <si>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</si>
  <si>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</si>
  <si>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</si>
  <si>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</si>
  <si>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</si>
  <si>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</si>
  <si>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</si>
  <si>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</si>
  <si>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</si>
  <si>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</si>
  <si>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</si>
  <si>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</si>
  <si>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</si>
  <si>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</si>
  <si>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</si>
  <si>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</si>
  <si>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</si>
  <si>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</si>
  <si>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</si>
  <si>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</si>
  <si>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</si>
  <si>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</si>
  <si>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</si>
  <si>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</si>
  <si>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</si>
  <si>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</si>
  <si>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</si>
  <si>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</si>
  <si>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</si>
  <si>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</si>
  <si>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</si>
  <si>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</si>
  <si>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</si>
  <si>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</si>
  <si>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</si>
  <si>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</si>
  <si>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</si>
  <si>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</si>
  <si>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</si>
  <si>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</si>
  <si>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</si>
  <si>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</si>
  <si>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</si>
  <si>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</si>
  <si>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</si>
  <si>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</si>
  <si>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</si>
  <si>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</si>
  <si>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</si>
  <si>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</si>
  <si>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</si>
  <si>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</si>
  <si>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</si>
  <si>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</si>
  <si>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</si>
  <si>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</si>
  <si>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</si>
  <si>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</si>
  <si>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</si>
  <si>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</si>
  <si>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</si>
  <si>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</si>
  <si>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</si>
  <si>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</si>
  <si>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</si>
  <si>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</si>
  <si>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</si>
  <si>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</si>
  <si>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</si>
  <si>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</si>
  <si>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</si>
  <si>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</si>
  <si>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</si>
  <si>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</si>
  <si>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</si>
  <si>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</si>
  <si>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</si>
  <si>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</si>
  <si>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</si>
  <si>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</si>
  <si>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</si>
  <si>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</si>
  <si>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</si>
  <si>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</si>
  <si>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</si>
  <si>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</si>
  <si>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</si>
  <si>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</si>
  <si>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</si>
  <si>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</si>
  <si>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</si>
  <si>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</si>
  <si>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</si>
  <si>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</si>
  <si>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</si>
  <si>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</si>
  <si>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</si>
  <si>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</si>
  <si>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</si>
  <si>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</si>
  <si>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</si>
  <si>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</si>
  <si>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</si>
  <si>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</si>
  <si>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</si>
  <si>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</si>
  <si>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</si>
  <si>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</si>
  <si>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</si>
  <si>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</si>
  <si>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</si>
  <si>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</si>
  <si>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</si>
  <si>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</si>
  <si>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</si>
  <si>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</si>
  <si>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</si>
  <si>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</si>
  <si>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</si>
  <si>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</si>
  <si>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</si>
  <si>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</si>
  <si>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</si>
  <si>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</si>
  <si>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</si>
  <si>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</si>
  <si>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</si>
  <si>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1.93</t>
  </si>
  <si>
    <t>水道事業特別会計</t>
  </si>
  <si>
    <t>国民健康保険事業特別会計事業勘定</t>
  </si>
  <si>
    <t>一般会計</t>
  </si>
  <si>
    <t>介護保険特別会計</t>
  </si>
  <si>
    <t>住宅資金貸付事業特別会計</t>
  </si>
  <si>
    <t>土地取得特別会計</t>
  </si>
  <si>
    <t>後期高齢者医療特別会計</t>
  </si>
  <si>
    <t>国民健康保険事業特別会計直営日置診療施設勘定</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</si>
  <si>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</si>
  <si>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</si>
  <si>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</si>
  <si>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3">
      <t>クミアイ</t>
    </rPh>
    <phoneticPr fontId="2"/>
  </si>
  <si>
    <t>富田川治水組合</t>
    <phoneticPr fontId="2"/>
  </si>
  <si>
    <t>大辺路衛生施設組合</t>
    <phoneticPr fontId="2"/>
  </si>
  <si>
    <t>紀南地方児童福祉施設組合</t>
    <phoneticPr fontId="2"/>
  </si>
  <si>
    <t>田辺周辺市町村圏組合</t>
    <phoneticPr fontId="2"/>
  </si>
  <si>
    <t>富田川衛生施設組合</t>
    <phoneticPr fontId="2"/>
  </si>
  <si>
    <t>和歌山地方税回収機構</t>
    <phoneticPr fontId="2"/>
  </si>
  <si>
    <t>住宅新築資金等貸付金回収管理組合</t>
    <phoneticPr fontId="2"/>
  </si>
  <si>
    <t>紀南環境広域施設組合</t>
    <phoneticPr fontId="2"/>
  </si>
  <si>
    <t>和歌山県後期高齢者医療連合（普通会計）</t>
    <rPh sb="14" eb="16">
      <t>フツウ</t>
    </rPh>
    <rPh sb="16" eb="18">
      <t>カイケイ</t>
    </rPh>
    <phoneticPr fontId="2"/>
  </si>
  <si>
    <t>紀南地方老人福祉施設組合（普通会計）</t>
    <rPh sb="0" eb="2">
      <t>キナン</t>
    </rPh>
    <rPh sb="2" eb="4">
      <t>チホウ</t>
    </rPh>
    <rPh sb="4" eb="6">
      <t>ロウジン</t>
    </rPh>
    <rPh sb="6" eb="8">
      <t>フクシ</t>
    </rPh>
    <rPh sb="8" eb="10">
      <t>シセツ</t>
    </rPh>
    <rPh sb="10" eb="12">
      <t>クミアイ</t>
    </rPh>
    <phoneticPr fontId="2"/>
  </si>
  <si>
    <t>公立紀南病院組合</t>
    <rPh sb="0" eb="2">
      <t>コウリツ</t>
    </rPh>
    <rPh sb="2" eb="3">
      <t>キ</t>
    </rPh>
    <rPh sb="3" eb="4">
      <t>ナン</t>
    </rPh>
    <rPh sb="4" eb="6">
      <t>ビョウイン</t>
    </rPh>
    <rPh sb="6" eb="8">
      <t>クミアイ</t>
    </rPh>
    <phoneticPr fontId="2"/>
  </si>
  <si>
    <t>法適用企業</t>
    <rPh sb="0" eb="1">
      <t>ホウ</t>
    </rPh>
    <rPh sb="1" eb="3">
      <t>テキヨウ</t>
    </rPh>
    <rPh sb="3" eb="5">
      <t>キギョウ</t>
    </rPh>
    <phoneticPr fontId="2"/>
  </si>
  <si>
    <t>紀南地方老人福祉施設組合（公営企業会計）</t>
    <rPh sb="0" eb="2">
      <t>キナン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</si>
  <si>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和歌山県後期高齢者医療連合（特別会計）</t>
    <rPh sb="14" eb="16">
      <t>トクベツ</t>
    </rPh>
    <rPh sb="16" eb="18">
      <t>カイケイ</t>
    </rPh>
    <phoneticPr fontId="2"/>
  </si>
  <si>
    <t>-</t>
    <phoneticPr fontId="2"/>
  </si>
  <si>
    <t>白浜町土地開発公社</t>
    <rPh sb="0" eb="3">
      <t>シラハマチョウ</t>
    </rPh>
    <rPh sb="3" eb="5">
      <t>トチ</t>
    </rPh>
    <rPh sb="5" eb="7">
      <t>カイハツ</t>
    </rPh>
    <rPh sb="7" eb="9">
      <t>コウシャ</t>
    </rPh>
    <phoneticPr fontId="2"/>
  </si>
  <si>
    <t>白浜医療福祉財団</t>
    <rPh sb="0" eb="2">
      <t>シラハマ</t>
    </rPh>
    <rPh sb="2" eb="4">
      <t>イリョウ</t>
    </rPh>
    <rPh sb="4" eb="6">
      <t>フクシ</t>
    </rPh>
    <rPh sb="6" eb="8">
      <t>ザイダン</t>
    </rPh>
    <phoneticPr fontId="2"/>
  </si>
  <si>
    <t>白浜観光自動車道</t>
    <rPh sb="0" eb="2">
      <t>シラハマ</t>
    </rPh>
    <rPh sb="2" eb="4">
      <t>カンコウ</t>
    </rPh>
    <rPh sb="4" eb="7">
      <t>ジドウシャ</t>
    </rPh>
    <rPh sb="7" eb="8">
      <t>ドウ</t>
    </rPh>
    <phoneticPr fontId="2"/>
  </si>
  <si>
    <t>南白浜温泉</t>
    <rPh sb="0" eb="1">
      <t>ミナミ</t>
    </rPh>
    <rPh sb="1" eb="3">
      <t>シラハマ</t>
    </rPh>
    <rPh sb="3" eb="5">
      <t>オンセン</t>
    </rPh>
    <phoneticPr fontId="2"/>
  </si>
  <si>
    <t>南紀白浜コミュニティ放送</t>
    <rPh sb="0" eb="2">
      <t>ナンキ</t>
    </rPh>
    <rPh sb="2" eb="4">
      <t>シラハマ</t>
    </rPh>
    <rPh sb="10" eb="12">
      <t>ホウソウ</t>
    </rPh>
    <phoneticPr fontId="2"/>
  </si>
  <si>
    <t>○</t>
    <phoneticPr fontId="2"/>
  </si>
  <si>
    <t>○</t>
    <phoneticPr fontId="2"/>
  </si>
  <si>
    <t>地域振興基金</t>
    <phoneticPr fontId="11"/>
  </si>
  <si>
    <t>庁舎等整備基金</t>
    <phoneticPr fontId="11"/>
  </si>
  <si>
    <t>公共施設整備基金</t>
    <phoneticPr fontId="11"/>
  </si>
  <si>
    <t>ふるさと白浜応援基金</t>
    <phoneticPr fontId="11"/>
  </si>
  <si>
    <t>観光施設基金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</si>
  <si>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</si>
  <si>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</si>
  <si>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</si>
  <si>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</si>
  <si>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</si>
  <si>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</si>
  <si>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</si>
  <si>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</si>
  <si>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</si>
  <si>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</si>
  <si>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</si>
  <si>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</si>
  <si>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</si>
  <si>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</si>
  <si>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将来負担比率は減少傾向にあるものの、類似団体と比べ、将来負担比率・有形固定資産減価償却率ともに高くなっている状況にある。
　今後については、公共施設等の老朽化の進行による施設の更新需要の高まりなど、将来負担比率及び有形固定資産減価償却率の数値の上昇要因に対し、交付税措置の有利な起債の活用や、公共施設等総合管理計画に基づく施設機能の適正化及び維持管理費用の効率化の取組みなどを推進することで、引き続き財政の健全運営に努めていく。</t>
    <rPh sb="48" eb="49">
      <t>タカ</t>
    </rPh>
    <rPh sb="55" eb="57">
      <t>ジョウキョウ</t>
    </rPh>
    <rPh sb="63" eb="65">
      <t>コンゴ</t>
    </rPh>
    <rPh sb="81" eb="83">
      <t>シンコウ</t>
    </rPh>
    <rPh sb="86" eb="88">
      <t>シセツ</t>
    </rPh>
    <rPh sb="89" eb="91">
      <t>コウシン</t>
    </rPh>
    <rPh sb="91" eb="93">
      <t>ジュヨウ</t>
    </rPh>
    <rPh sb="94" eb="95">
      <t>タカ</t>
    </rPh>
    <rPh sb="106" eb="107">
      <t>オヨ</t>
    </rPh>
    <rPh sb="108" eb="110">
      <t>ユウケイ</t>
    </rPh>
    <rPh sb="110" eb="112">
      <t>コテイ</t>
    </rPh>
    <rPh sb="112" eb="114">
      <t>シサン</t>
    </rPh>
    <rPh sb="114" eb="116">
      <t>ゲンカ</t>
    </rPh>
    <rPh sb="116" eb="118">
      <t>ショウキャク</t>
    </rPh>
    <rPh sb="118" eb="119">
      <t>リツ</t>
    </rPh>
    <rPh sb="120" eb="122">
      <t>スウチ</t>
    </rPh>
    <rPh sb="125" eb="127">
      <t>ヨウイン</t>
    </rPh>
    <rPh sb="128" eb="129">
      <t>タイ</t>
    </rPh>
    <rPh sb="131" eb="134">
      <t>コウフゼイ</t>
    </rPh>
    <rPh sb="134" eb="136">
      <t>ソチ</t>
    </rPh>
    <rPh sb="137" eb="139">
      <t>ユウリ</t>
    </rPh>
    <rPh sb="140" eb="142">
      <t>キサイ</t>
    </rPh>
    <rPh sb="143" eb="145">
      <t>カツヨウ</t>
    </rPh>
    <rPh sb="189" eb="191">
      <t>スイシン</t>
    </rPh>
    <rPh sb="197" eb="198">
      <t>ヒ</t>
    </rPh>
    <rPh sb="199" eb="200">
      <t>ツヅ</t>
    </rPh>
    <phoneticPr fontId="5"/>
  </si>
  <si>
    <t>　実質公債費比率は同程度で推移し、将来負担比率も近年減少傾向にあるものの、類似団体との比較では未だ将来負担比率は高くなっている状況にある。
　今後は、施設の老朽化による更新需要の高まりなど、将来負担比率及び実質公債費比率を上昇させる要因があることから、起債発行に当たっては、交付税措置の有利な起債の活用を図り、事業の有効性・必要性等の観点から経費の再精査を行うなど、引き続き起債残高の抑制及び公債費の負担軽減を図っていく。</t>
    <rPh sb="47" eb="48">
      <t>イマ</t>
    </rPh>
    <rPh sb="63" eb="65">
      <t>ジョウキョウ</t>
    </rPh>
    <rPh sb="75" eb="77">
      <t>シセツ</t>
    </rPh>
    <rPh sb="78" eb="81">
      <t>ロウキュウカ</t>
    </rPh>
    <rPh sb="84" eb="88">
      <t>コウシンジュヨウ</t>
    </rPh>
    <rPh sb="89" eb="90">
      <t>タカ</t>
    </rPh>
    <rPh sb="116" eb="118">
      <t>ヨウイン</t>
    </rPh>
    <rPh sb="131" eb="132">
      <t>ア</t>
    </rPh>
    <rPh sb="183" eb="184">
      <t>ヒ</t>
    </rPh>
    <rPh sb="185" eb="186">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</si>
</sst>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1713-4A54-9FDA-1274F107D0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116047</c:v>
                </c:pt>
                <c:pt idx="1">
                  <c:v>85136</c:v>
                </c:pt>
                <c:pt idx="2">
                  <c:v>85991</c:v>
                </c:pt>
                <c:pt idx="3">
                  <c:v>94445</c:v>
                </c:pt>
                <c:pt idx="4">
                  <c:v>67843</c:v>
                </c:pt>
              </c:numCache>
            </c:numRef>
          </c:val>
          <c:smooth val="0"/>
          <c:extLst xmlns:c16r2="http://schemas.microsoft.com/office/drawing/2015/06/chart">
            <c:ext xmlns:c16="http://schemas.microsoft.com/office/drawing/2014/chart" uri="{C3380CC4-5D6E-409C-BE32-E72D297353CC}">
              <c16:uniqueId val="{00000001-1713-4A54-9FDA-1274F107D015}"/>
            </c:ext>
          </c:extLst>
        </c:ser>
        <c:dLbls>
          <c:showLegendKey val="0"/>
          <c:showVal val="0"/>
          <c:showCatName val="0"/>
          <c:showSerName val="0"/>
          <c:showPercent val="0"/>
          <c:showBubbleSize val="0"/>
        </c:dLbls>
        <c:marker val="1"/>
        <c:smooth val="0"/>
        <c:axId val="1283165136"/>
        <c:axId val="1283171664"/>
      </c:lineChart>
      <c:catAx>
        <c:axId val="128316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171664"/>
        <c:crosses val="autoZero"/>
        <c:auto val="1"/>
        <c:lblAlgn val="ctr"/>
        <c:lblOffset val="100"/>
        <c:tickLblSkip val="1"/>
        <c:tickMarkSkip val="1"/>
        <c:noMultiLvlLbl val="0"/>
      </c:catAx>
      <c:valAx>
        <c:axId val="1283171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316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8.26</c:v>
                </c:pt>
                <c:pt idx="1">
                  <c:v>6.39</c:v>
                </c:pt>
                <c:pt idx="2">
                  <c:v>5.57</c:v>
                </c:pt>
                <c:pt idx="3">
                  <c:v>1.24</c:v>
                </c:pt>
                <c:pt idx="4">
                  <c:v>2.2000000000000002</c:v>
                </c:pt>
              </c:numCache>
            </c:numRef>
          </c:val>
          <c:extLst xmlns:c16r2="http://schemas.microsoft.com/office/drawing/2015/06/chart">
            <c:ext xmlns:c16="http://schemas.microsoft.com/office/drawing/2014/chart" uri="{C3380CC4-5D6E-409C-BE32-E72D297353CC}">
              <c16:uniqueId val="{00000000-2869-40D5-ABE9-0622BD6A8F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26.79</c:v>
                </c:pt>
                <c:pt idx="1">
                  <c:v>30.51</c:v>
                </c:pt>
                <c:pt idx="2">
                  <c:v>32.82</c:v>
                </c:pt>
                <c:pt idx="3">
                  <c:v>35.950000000000003</c:v>
                </c:pt>
                <c:pt idx="4">
                  <c:v>36.33</c:v>
                </c:pt>
              </c:numCache>
            </c:numRef>
          </c:val>
          <c:extLst xmlns:c16r2="http://schemas.microsoft.com/office/drawing/2015/06/chart">
            <c:ext xmlns:c16="http://schemas.microsoft.com/office/drawing/2014/chart" uri="{C3380CC4-5D6E-409C-BE32-E72D297353CC}">
              <c16:uniqueId val="{00000001-2869-40D5-ABE9-0622BD6A8FA8}"/>
            </c:ext>
          </c:extLst>
        </c:ser>
        <c:dLbls>
          <c:showLegendKey val="0"/>
          <c:showVal val="0"/>
          <c:showCatName val="0"/>
          <c:showSerName val="0"/>
          <c:showPercent val="0"/>
          <c:showBubbleSize val="0"/>
        </c:dLbls>
        <c:gapWidth val="250"/>
        <c:overlap val="100"/>
        <c:axId val="1283167856"/>
        <c:axId val="128316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3.44</c:v>
                </c:pt>
                <c:pt idx="1">
                  <c:v>1.86</c:v>
                </c:pt>
                <c:pt idx="2">
                  <c:v>2.06</c:v>
                </c:pt>
                <c:pt idx="3">
                  <c:v>-1.93</c:v>
                </c:pt>
                <c:pt idx="4">
                  <c:v>1.0900000000000001</c:v>
                </c:pt>
              </c:numCache>
            </c:numRef>
          </c:val>
          <c:smooth val="0"/>
          <c:extLst xmlns:c16r2="http://schemas.microsoft.com/office/drawing/2015/06/chart">
            <c:ext xmlns:c16="http://schemas.microsoft.com/office/drawing/2014/chart" uri="{C3380CC4-5D6E-409C-BE32-E72D297353CC}">
              <c16:uniqueId val="{00000002-2869-40D5-ABE9-0622BD6A8FA8}"/>
            </c:ext>
          </c:extLst>
        </c:ser>
        <c:dLbls>
          <c:showLegendKey val="0"/>
          <c:showVal val="0"/>
          <c:showCatName val="0"/>
          <c:showSerName val="0"/>
          <c:showPercent val="0"/>
          <c:showBubbleSize val="0"/>
        </c:dLbls>
        <c:marker val="1"/>
        <c:smooth val="0"/>
        <c:axId val="1283167856"/>
        <c:axId val="1283168400"/>
      </c:lineChart>
      <c:catAx>
        <c:axId val="128316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3168400"/>
        <c:crosses val="autoZero"/>
        <c:auto val="1"/>
        <c:lblAlgn val="ctr"/>
        <c:lblOffset val="100"/>
        <c:tickLblSkip val="1"/>
        <c:tickMarkSkip val="1"/>
        <c:noMultiLvlLbl val="0"/>
      </c:catAx>
      <c:valAx>
        <c:axId val="128316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16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046-4E7E-A28F-102CF47798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46-4E7E-A28F-102CF4779834}"/>
            </c:ext>
          </c:extLst>
        </c:ser>
        <c:ser>
          <c:idx val="2"/>
          <c:order val="2"/>
          <c:tx>
            <c:strRef>
              <c:f>データシート!$A$29</c:f>
              <c:strCache>
                <c:ptCount val="1"/>
                <c:pt idx="0">
                  <c:v>国民健康保険事業特別会計直営日置診療施設勘定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046-4E7E-A28F-102CF477983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2046-4E7E-A28F-102CF4779834}"/>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0.44</c:v>
                </c:pt>
                <c:pt idx="2">
                  <c:v>#N/A</c:v>
                </c:pt>
                <c:pt idx="3">
                  <c:v>0.44</c:v>
                </c:pt>
                <c:pt idx="4">
                  <c:v>#N/A</c:v>
                </c:pt>
                <c:pt idx="5">
                  <c:v>0.44</c:v>
                </c:pt>
                <c:pt idx="6">
                  <c:v>#N/A</c:v>
                </c:pt>
                <c:pt idx="7">
                  <c:v>0.45</c:v>
                </c:pt>
                <c:pt idx="8">
                  <c:v>#N/A</c:v>
                </c:pt>
                <c:pt idx="9">
                  <c:v>0.28999999999999998</c:v>
                </c:pt>
              </c:numCache>
            </c:numRef>
          </c:val>
          <c:extLst xmlns:c16r2="http://schemas.microsoft.com/office/drawing/2015/06/chart">
            <c:ext xmlns:c16="http://schemas.microsoft.com/office/drawing/2014/chart" uri="{C3380CC4-5D6E-409C-BE32-E72D297353CC}">
              <c16:uniqueId val="{00000004-2046-4E7E-A28F-102CF4779834}"/>
            </c:ext>
          </c:extLst>
        </c:ser>
        <c:ser>
          <c:idx val="5"/>
          <c:order val="5"/>
          <c:tx>
            <c:strRef>
              <c:f>データシート!$A$32</c:f>
              <c:strCache>
                <c:ptCount val="1"/>
                <c:pt idx="0">
                  <c:v>住宅資金貸付事業特別会計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0.46</c:v>
                </c:pt>
                <c:pt idx="4">
                  <c:v>#N/A</c:v>
                </c:pt>
                <c:pt idx="5">
                  <c:v>0.52</c:v>
                </c:pt>
                <c:pt idx="6">
                  <c:v>#N/A</c:v>
                </c:pt>
                <c:pt idx="7">
                  <c:v>0.67</c:v>
                </c:pt>
                <c:pt idx="8">
                  <c:v>#N/A</c:v>
                </c:pt>
                <c:pt idx="9">
                  <c:v>0.8</c:v>
                </c:pt>
              </c:numCache>
            </c:numRef>
          </c:val>
          <c:extLst xmlns:c16r2="http://schemas.microsoft.com/office/drawing/2015/06/chart">
            <c:ext xmlns:c16="http://schemas.microsoft.com/office/drawing/2014/chart" uri="{C3380CC4-5D6E-409C-BE32-E72D297353CC}">
              <c16:uniqueId val="{00000005-2046-4E7E-A28F-102CF477983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0.87</c:v>
                </c:pt>
                <c:pt idx="2">
                  <c:v>#N/A</c:v>
                </c:pt>
                <c:pt idx="3">
                  <c:v>0.88</c:v>
                </c:pt>
                <c:pt idx="4">
                  <c:v>#N/A</c:v>
                </c:pt>
                <c:pt idx="5">
                  <c:v>1.1499999999999999</c:v>
                </c:pt>
                <c:pt idx="6">
                  <c:v>#N/A</c:v>
                </c:pt>
                <c:pt idx="7">
                  <c:v>1.35</c:v>
                </c:pt>
                <c:pt idx="8">
                  <c:v>#N/A</c:v>
                </c:pt>
                <c:pt idx="9">
                  <c:v>0.87</c:v>
                </c:pt>
              </c:numCache>
            </c:numRef>
          </c:val>
          <c:extLst xmlns:c16r2="http://schemas.microsoft.com/office/drawing/2015/06/chart">
            <c:ext xmlns:c16="http://schemas.microsoft.com/office/drawing/2014/chart" uri="{C3380CC4-5D6E-409C-BE32-E72D297353CC}">
              <c16:uniqueId val="{00000006-2046-4E7E-A28F-102CF47798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7.4</c:v>
                </c:pt>
                <c:pt idx="2">
                  <c:v>#N/A</c:v>
                </c:pt>
                <c:pt idx="3">
                  <c:v>5.48</c:v>
                </c:pt>
                <c:pt idx="4">
                  <c:v>#N/A</c:v>
                </c:pt>
                <c:pt idx="5">
                  <c:v>4.5999999999999996</c:v>
                </c:pt>
                <c:pt idx="6">
                  <c:v>#N/A</c:v>
                </c:pt>
                <c:pt idx="7">
                  <c:v>0.1</c:v>
                </c:pt>
                <c:pt idx="8">
                  <c:v>#N/A</c:v>
                </c:pt>
                <c:pt idx="9">
                  <c:v>1.1000000000000001</c:v>
                </c:pt>
              </c:numCache>
            </c:numRef>
          </c:val>
          <c:extLst xmlns:c16r2="http://schemas.microsoft.com/office/drawing/2015/06/chart">
            <c:ext xmlns:c16="http://schemas.microsoft.com/office/drawing/2014/chart" uri="{C3380CC4-5D6E-409C-BE32-E72D297353CC}">
              <c16:uniqueId val="{00000007-2046-4E7E-A28F-102CF4779834}"/>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1.94</c:v>
                </c:pt>
                <c:pt idx="4">
                  <c:v>#N/A</c:v>
                </c:pt>
                <c:pt idx="5">
                  <c:v>1.02</c:v>
                </c:pt>
                <c:pt idx="6">
                  <c:v>#N/A</c:v>
                </c:pt>
                <c:pt idx="7">
                  <c:v>2.0099999999999998</c:v>
                </c:pt>
                <c:pt idx="8">
                  <c:v>#N/A</c:v>
                </c:pt>
                <c:pt idx="9">
                  <c:v>2.08</c:v>
                </c:pt>
              </c:numCache>
            </c:numRef>
          </c:val>
          <c:extLst xmlns:c16r2="http://schemas.microsoft.com/office/drawing/2015/06/chart">
            <c:ext xmlns:c16="http://schemas.microsoft.com/office/drawing/2014/chart" uri="{C3380CC4-5D6E-409C-BE32-E72D297353CC}">
              <c16:uniqueId val="{00000008-2046-4E7E-A28F-102CF4779834}"/>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24.77</c:v>
                </c:pt>
                <c:pt idx="2">
                  <c:v>#N/A</c:v>
                </c:pt>
                <c:pt idx="3">
                  <c:v>26.64</c:v>
                </c:pt>
                <c:pt idx="4">
                  <c:v>#N/A</c:v>
                </c:pt>
                <c:pt idx="5">
                  <c:v>26.94</c:v>
                </c:pt>
                <c:pt idx="6">
                  <c:v>#N/A</c:v>
                </c:pt>
                <c:pt idx="7">
                  <c:v>28.14</c:v>
                </c:pt>
                <c:pt idx="8">
                  <c:v>#N/A</c:v>
                </c:pt>
                <c:pt idx="9">
                  <c:v>28.83</c:v>
                </c:pt>
              </c:numCache>
            </c:numRef>
          </c:val>
          <c:extLst xmlns:c16r2="http://schemas.microsoft.com/office/drawing/2015/06/chart">
            <c:ext xmlns:c16="http://schemas.microsoft.com/office/drawing/2014/chart" uri="{C3380CC4-5D6E-409C-BE32-E72D297353CC}">
              <c16:uniqueId val="{00000009-2046-4E7E-A28F-102CF4779834}"/>
            </c:ext>
          </c:extLst>
        </c:ser>
        <c:dLbls>
          <c:showLegendKey val="0"/>
          <c:showVal val="0"/>
          <c:showCatName val="0"/>
          <c:showSerName val="0"/>
          <c:showPercent val="0"/>
          <c:showBubbleSize val="0"/>
        </c:dLbls>
        <c:gapWidth val="150"/>
        <c:overlap val="100"/>
        <c:axId val="1283168944"/>
        <c:axId val="1281388448"/>
      </c:barChart>
      <c:catAx>
        <c:axId val="128316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388448"/>
        <c:crosses val="autoZero"/>
        <c:auto val="1"/>
        <c:lblAlgn val="ctr"/>
        <c:lblOffset val="100"/>
        <c:tickLblSkip val="1"/>
        <c:tickMarkSkip val="1"/>
        <c:noMultiLvlLbl val="0"/>
      </c:catAx>
      <c:valAx>
        <c:axId val="12813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16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1275</c:v>
                </c:pt>
                <c:pt idx="5">
                  <c:v>1340</c:v>
                </c:pt>
                <c:pt idx="8">
                  <c:v>1348</c:v>
                </c:pt>
                <c:pt idx="11">
                  <c:v>1291</c:v>
                </c:pt>
                <c:pt idx="14">
                  <c:v>1343</c:v>
                </c:pt>
              </c:numCache>
            </c:numRef>
          </c:val>
          <c:extLst xmlns:c16r2="http://schemas.microsoft.com/office/drawing/2015/06/chart">
            <c:ext xmlns:c16="http://schemas.microsoft.com/office/drawing/2014/chart" uri="{C3380CC4-5D6E-409C-BE32-E72D297353CC}">
              <c16:uniqueId val="{00000000-EC20-416C-8204-580BC82AB9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20-416C-8204-580BC82AB9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20-416C-8204-580BC82AB9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127</c:v>
                </c:pt>
                <c:pt idx="3">
                  <c:v>123</c:v>
                </c:pt>
                <c:pt idx="6">
                  <c:v>120</c:v>
                </c:pt>
                <c:pt idx="9">
                  <c:v>124</c:v>
                </c:pt>
                <c:pt idx="12">
                  <c:v>119</c:v>
                </c:pt>
              </c:numCache>
            </c:numRef>
          </c:val>
          <c:extLst xmlns:c16r2="http://schemas.microsoft.com/office/drawing/2015/06/chart">
            <c:ext xmlns:c16="http://schemas.microsoft.com/office/drawing/2014/chart" uri="{C3380CC4-5D6E-409C-BE32-E72D297353CC}">
              <c16:uniqueId val="{00000003-EC20-416C-8204-580BC82AB9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266</c:v>
                </c:pt>
                <c:pt idx="3">
                  <c:v>263</c:v>
                </c:pt>
                <c:pt idx="6">
                  <c:v>269</c:v>
                </c:pt>
                <c:pt idx="9">
                  <c:v>289</c:v>
                </c:pt>
                <c:pt idx="12">
                  <c:v>304</c:v>
                </c:pt>
              </c:numCache>
            </c:numRef>
          </c:val>
          <c:extLst xmlns:c16r2="http://schemas.microsoft.com/office/drawing/2015/06/chart">
            <c:ext xmlns:c16="http://schemas.microsoft.com/office/drawing/2014/chart" uri="{C3380CC4-5D6E-409C-BE32-E72D297353CC}">
              <c16:uniqueId val="{00000004-EC20-416C-8204-580BC82AB9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20-416C-8204-580BC82AB9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20-416C-8204-580BC82AB9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1340</c:v>
                </c:pt>
                <c:pt idx="3">
                  <c:v>1401</c:v>
                </c:pt>
                <c:pt idx="6">
                  <c:v>1364</c:v>
                </c:pt>
                <c:pt idx="9">
                  <c:v>1275</c:v>
                </c:pt>
                <c:pt idx="12">
                  <c:v>1370</c:v>
                </c:pt>
              </c:numCache>
            </c:numRef>
          </c:val>
          <c:extLst xmlns:c16r2="http://schemas.microsoft.com/office/drawing/2015/06/chart">
            <c:ext xmlns:c16="http://schemas.microsoft.com/office/drawing/2014/chart" uri="{C3380CC4-5D6E-409C-BE32-E72D297353CC}">
              <c16:uniqueId val="{00000007-EC20-416C-8204-580BC82AB9B1}"/>
            </c:ext>
          </c:extLst>
        </c:ser>
        <c:dLbls>
          <c:showLegendKey val="0"/>
          <c:showVal val="0"/>
          <c:showCatName val="0"/>
          <c:showSerName val="0"/>
          <c:showPercent val="0"/>
          <c:showBubbleSize val="0"/>
        </c:dLbls>
        <c:gapWidth val="100"/>
        <c:overlap val="100"/>
        <c:axId val="1281386816"/>
        <c:axId val="154330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458</c:v>
                </c:pt>
                <c:pt idx="2">
                  <c:v>#N/A</c:v>
                </c:pt>
                <c:pt idx="3">
                  <c:v>#N/A</c:v>
                </c:pt>
                <c:pt idx="4">
                  <c:v>447</c:v>
                </c:pt>
                <c:pt idx="5">
                  <c:v>#N/A</c:v>
                </c:pt>
                <c:pt idx="6">
                  <c:v>#N/A</c:v>
                </c:pt>
                <c:pt idx="7">
                  <c:v>405</c:v>
                </c:pt>
                <c:pt idx="8">
                  <c:v>#N/A</c:v>
                </c:pt>
                <c:pt idx="9">
                  <c:v>#N/A</c:v>
                </c:pt>
                <c:pt idx="10">
                  <c:v>397</c:v>
                </c:pt>
                <c:pt idx="11">
                  <c:v>#N/A</c:v>
                </c:pt>
                <c:pt idx="12">
                  <c:v>#N/A</c:v>
                </c:pt>
                <c:pt idx="13">
                  <c:v>450</c:v>
                </c:pt>
                <c:pt idx="14">
                  <c:v>#N/A</c:v>
                </c:pt>
              </c:numCache>
            </c:numRef>
          </c:val>
          <c:smooth val="0"/>
          <c:extLst xmlns:c16r2="http://schemas.microsoft.com/office/drawing/2015/06/chart">
            <c:ext xmlns:c16="http://schemas.microsoft.com/office/drawing/2014/chart" uri="{C3380CC4-5D6E-409C-BE32-E72D297353CC}">
              <c16:uniqueId val="{00000008-EC20-416C-8204-580BC82AB9B1}"/>
            </c:ext>
          </c:extLst>
        </c:ser>
        <c:dLbls>
          <c:showLegendKey val="0"/>
          <c:showVal val="0"/>
          <c:showCatName val="0"/>
          <c:showSerName val="0"/>
          <c:showPercent val="0"/>
          <c:showBubbleSize val="0"/>
        </c:dLbls>
        <c:marker val="1"/>
        <c:smooth val="0"/>
        <c:axId val="1281386816"/>
        <c:axId val="1543303568"/>
      </c:lineChart>
      <c:catAx>
        <c:axId val="12813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303568"/>
        <c:crosses val="autoZero"/>
        <c:auto val="1"/>
        <c:lblAlgn val="ctr"/>
        <c:lblOffset val="100"/>
        <c:tickLblSkip val="1"/>
        <c:tickMarkSkip val="1"/>
        <c:noMultiLvlLbl val="0"/>
      </c:catAx>
      <c:valAx>
        <c:axId val="154330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3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12589</c:v>
                </c:pt>
                <c:pt idx="5">
                  <c:v>13053</c:v>
                </c:pt>
                <c:pt idx="8">
                  <c:v>13332</c:v>
                </c:pt>
                <c:pt idx="11">
                  <c:v>13531</c:v>
                </c:pt>
                <c:pt idx="14">
                  <c:v>13066</c:v>
                </c:pt>
              </c:numCache>
            </c:numRef>
          </c:val>
          <c:extLst xmlns:c16r2="http://schemas.microsoft.com/office/drawing/2015/06/chart">
            <c:ext xmlns:c16="http://schemas.microsoft.com/office/drawing/2014/chart" uri="{C3380CC4-5D6E-409C-BE32-E72D297353CC}">
              <c16:uniqueId val="{00000000-EFCE-4708-B904-5D0AC679C3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1346</c:v>
                </c:pt>
                <c:pt idx="5">
                  <c:v>1182</c:v>
                </c:pt>
                <c:pt idx="8">
                  <c:v>1043</c:v>
                </c:pt>
                <c:pt idx="11">
                  <c:v>975</c:v>
                </c:pt>
                <c:pt idx="14">
                  <c:v>926</c:v>
                </c:pt>
              </c:numCache>
            </c:numRef>
          </c:val>
          <c:extLst xmlns:c16r2="http://schemas.microsoft.com/office/drawing/2015/06/chart">
            <c:ext xmlns:c16="http://schemas.microsoft.com/office/drawing/2014/chart" uri="{C3380CC4-5D6E-409C-BE32-E72D297353CC}">
              <c16:uniqueId val="{00000001-EFCE-4708-B904-5D0AC679C3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2892</c:v>
                </c:pt>
                <c:pt idx="5">
                  <c:v>3179</c:v>
                </c:pt>
                <c:pt idx="8">
                  <c:v>3526</c:v>
                </c:pt>
                <c:pt idx="11">
                  <c:v>3969</c:v>
                </c:pt>
                <c:pt idx="14">
                  <c:v>4325</c:v>
                </c:pt>
              </c:numCache>
            </c:numRef>
          </c:val>
          <c:extLst xmlns:c16r2="http://schemas.microsoft.com/office/drawing/2015/06/chart">
            <c:ext xmlns:c16="http://schemas.microsoft.com/office/drawing/2014/chart" uri="{C3380CC4-5D6E-409C-BE32-E72D297353CC}">
              <c16:uniqueId val="{00000002-EFCE-4708-B904-5D0AC679C3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CE-4708-B904-5D0AC679C3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FCE-4708-B904-5D0AC679C3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55</c:v>
                </c:pt>
                <c:pt idx="3">
                  <c:v>46</c:v>
                </c:pt>
                <c:pt idx="6">
                  <c:v>40</c:v>
                </c:pt>
                <c:pt idx="9">
                  <c:v>33</c:v>
                </c:pt>
                <c:pt idx="12">
                  <c:v>27</c:v>
                </c:pt>
              </c:numCache>
            </c:numRef>
          </c:val>
          <c:extLst xmlns:c16r2="http://schemas.microsoft.com/office/drawing/2015/06/chart">
            <c:ext xmlns:c16="http://schemas.microsoft.com/office/drawing/2014/chart" uri="{C3380CC4-5D6E-409C-BE32-E72D297353CC}">
              <c16:uniqueId val="{00000005-EFCE-4708-B904-5D0AC679C3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2670</c:v>
                </c:pt>
                <c:pt idx="3">
                  <c:v>2448</c:v>
                </c:pt>
                <c:pt idx="6">
                  <c:v>2263</c:v>
                </c:pt>
                <c:pt idx="9">
                  <c:v>2135</c:v>
                </c:pt>
                <c:pt idx="12">
                  <c:v>2008</c:v>
                </c:pt>
              </c:numCache>
            </c:numRef>
          </c:val>
          <c:extLst xmlns:c16r2="http://schemas.microsoft.com/office/drawing/2015/06/chart">
            <c:ext xmlns:c16="http://schemas.microsoft.com/office/drawing/2014/chart" uri="{C3380CC4-5D6E-409C-BE32-E72D297353CC}">
              <c16:uniqueId val="{00000006-EFCE-4708-B904-5D0AC679C3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1532</c:v>
                </c:pt>
                <c:pt idx="3">
                  <c:v>1291</c:v>
                </c:pt>
                <c:pt idx="6">
                  <c:v>1204</c:v>
                </c:pt>
                <c:pt idx="9">
                  <c:v>1143</c:v>
                </c:pt>
                <c:pt idx="12">
                  <c:v>1059</c:v>
                </c:pt>
              </c:numCache>
            </c:numRef>
          </c:val>
          <c:extLst xmlns:c16r2="http://schemas.microsoft.com/office/drawing/2015/06/chart">
            <c:ext xmlns:c16="http://schemas.microsoft.com/office/drawing/2014/chart" uri="{C3380CC4-5D6E-409C-BE32-E72D297353CC}">
              <c16:uniqueId val="{00000007-EFCE-4708-B904-5D0AC679C3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2347</c:v>
                </c:pt>
                <c:pt idx="3">
                  <c:v>2198</c:v>
                </c:pt>
                <c:pt idx="6">
                  <c:v>2024</c:v>
                </c:pt>
                <c:pt idx="9">
                  <c:v>1916</c:v>
                </c:pt>
                <c:pt idx="12">
                  <c:v>1878</c:v>
                </c:pt>
              </c:numCache>
            </c:numRef>
          </c:val>
          <c:extLst xmlns:c16r2="http://schemas.microsoft.com/office/drawing/2015/06/chart">
            <c:ext xmlns:c16="http://schemas.microsoft.com/office/drawing/2014/chart" uri="{C3380CC4-5D6E-409C-BE32-E72D297353CC}">
              <c16:uniqueId val="{00000008-EFCE-4708-B904-5D0AC679C3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856</c:v>
                </c:pt>
                <c:pt idx="3">
                  <c:v>828</c:v>
                </c:pt>
                <c:pt idx="6">
                  <c:v>705</c:v>
                </c:pt>
                <c:pt idx="9">
                  <c:v>644</c:v>
                </c:pt>
                <c:pt idx="12">
                  <c:v>584</c:v>
                </c:pt>
              </c:numCache>
            </c:numRef>
          </c:val>
          <c:extLst xmlns:c16r2="http://schemas.microsoft.com/office/drawing/2015/06/chart">
            <c:ext xmlns:c16="http://schemas.microsoft.com/office/drawing/2014/chart" uri="{C3380CC4-5D6E-409C-BE32-E72D297353CC}">
              <c16:uniqueId val="{00000009-EFCE-4708-B904-5D0AC679C3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14590</c:v>
                </c:pt>
                <c:pt idx="3">
                  <c:v>15065</c:v>
                </c:pt>
                <c:pt idx="6">
                  <c:v>15743</c:v>
                </c:pt>
                <c:pt idx="9">
                  <c:v>16247</c:v>
                </c:pt>
                <c:pt idx="12">
                  <c:v>16045</c:v>
                </c:pt>
              </c:numCache>
            </c:numRef>
          </c:val>
          <c:extLst xmlns:c16r2="http://schemas.microsoft.com/office/drawing/2015/06/chart">
            <c:ext xmlns:c16="http://schemas.microsoft.com/office/drawing/2014/chart" uri="{C3380CC4-5D6E-409C-BE32-E72D297353CC}">
              <c16:uniqueId val="{0000000A-EFCE-4708-B904-5D0AC679C34E}"/>
            </c:ext>
          </c:extLst>
        </c:ser>
        <c:dLbls>
          <c:showLegendKey val="0"/>
          <c:showVal val="0"/>
          <c:showCatName val="0"/>
          <c:showSerName val="0"/>
          <c:showPercent val="0"/>
          <c:showBubbleSize val="0"/>
        </c:dLbls>
        <c:gapWidth val="100"/>
        <c:overlap val="100"/>
        <c:axId val="1543305200"/>
        <c:axId val="1543300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5223</c:v>
                </c:pt>
                <c:pt idx="2">
                  <c:v>#N/A</c:v>
                </c:pt>
                <c:pt idx="3">
                  <c:v>#N/A</c:v>
                </c:pt>
                <c:pt idx="4">
                  <c:v>4461</c:v>
                </c:pt>
                <c:pt idx="5">
                  <c:v>#N/A</c:v>
                </c:pt>
                <c:pt idx="6">
                  <c:v>#N/A</c:v>
                </c:pt>
                <c:pt idx="7">
                  <c:v>4077</c:v>
                </c:pt>
                <c:pt idx="8">
                  <c:v>#N/A</c:v>
                </c:pt>
                <c:pt idx="9">
                  <c:v>#N/A</c:v>
                </c:pt>
                <c:pt idx="10">
                  <c:v>3644</c:v>
                </c:pt>
                <c:pt idx="11">
                  <c:v>#N/A</c:v>
                </c:pt>
                <c:pt idx="12">
                  <c:v>#N/A</c:v>
                </c:pt>
                <c:pt idx="13">
                  <c:v>3283</c:v>
                </c:pt>
                <c:pt idx="14">
                  <c:v>#N/A</c:v>
                </c:pt>
              </c:numCache>
            </c:numRef>
          </c:val>
          <c:smooth val="0"/>
          <c:extLst xmlns:c16r2="http://schemas.microsoft.com/office/drawing/2015/06/chart">
            <c:ext xmlns:c16="http://schemas.microsoft.com/office/drawing/2014/chart" uri="{C3380CC4-5D6E-409C-BE32-E72D297353CC}">
              <c16:uniqueId val="{0000000B-EFCE-4708-B904-5D0AC679C34E}"/>
            </c:ext>
          </c:extLst>
        </c:ser>
        <c:dLbls>
          <c:showLegendKey val="0"/>
          <c:showVal val="0"/>
          <c:showCatName val="0"/>
          <c:showSerName val="0"/>
          <c:showPercent val="0"/>
          <c:showBubbleSize val="0"/>
        </c:dLbls>
        <c:marker val="1"/>
        <c:smooth val="0"/>
        <c:axId val="1543305200"/>
        <c:axId val="1543300848"/>
      </c:lineChart>
      <c:catAx>
        <c:axId val="154330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3300848"/>
        <c:crosses val="autoZero"/>
        <c:auto val="1"/>
        <c:lblAlgn val="ctr"/>
        <c:lblOffset val="100"/>
        <c:tickLblSkip val="1"/>
        <c:tickMarkSkip val="1"/>
        <c:noMultiLvlLbl val="0"/>
      </c:catAx>
      <c:valAx>
        <c:axId val="1543300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30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2362</c:v>
                </c:pt>
                <c:pt idx="1">
                  <c:v>2539</c:v>
                </c:pt>
                <c:pt idx="2">
                  <c:v>2549</c:v>
                </c:pt>
              </c:numCache>
            </c:numRef>
          </c:val>
          <c:extLst xmlns:c16r2="http://schemas.microsoft.com/office/drawing/2015/06/chart">
            <c:ext xmlns:c16="http://schemas.microsoft.com/office/drawing/2014/chart" uri="{C3380CC4-5D6E-409C-BE32-E72D297353CC}">
              <c16:uniqueId val="{00000000-3A81-4E4F-ACD2-8522FC9F40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101</c:v>
                </c:pt>
                <c:pt idx="1">
                  <c:v>101</c:v>
                </c:pt>
                <c:pt idx="2">
                  <c:v>102</c:v>
                </c:pt>
              </c:numCache>
            </c:numRef>
          </c:val>
          <c:extLst xmlns:c16r2="http://schemas.microsoft.com/office/drawing/2015/06/chart">
            <c:ext xmlns:c16="http://schemas.microsoft.com/office/drawing/2014/chart" uri="{C3380CC4-5D6E-409C-BE32-E72D297353CC}">
              <c16:uniqueId val="{00000001-3A81-4E4F-ACD2-8522FC9F40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1970</c:v>
                </c:pt>
                <c:pt idx="1">
                  <c:v>2202</c:v>
                </c:pt>
                <c:pt idx="2">
                  <c:v>2430</c:v>
                </c:pt>
              </c:numCache>
            </c:numRef>
          </c:val>
          <c:extLst xmlns:c16r2="http://schemas.microsoft.com/office/drawing/2015/06/chart">
            <c:ext xmlns:c16="http://schemas.microsoft.com/office/drawing/2014/chart" uri="{C3380CC4-5D6E-409C-BE32-E72D297353CC}">
              <c16:uniqueId val="{00000002-3A81-4E4F-ACD2-8522FC9F400A}"/>
            </c:ext>
          </c:extLst>
        </c:ser>
        <c:dLbls>
          <c:showLegendKey val="0"/>
          <c:showVal val="0"/>
          <c:showCatName val="0"/>
          <c:showSerName val="0"/>
          <c:showPercent val="0"/>
          <c:showBubbleSize val="0"/>
        </c:dLbls>
        <c:gapWidth val="120"/>
        <c:overlap val="100"/>
        <c:axId val="1543307920"/>
        <c:axId val="1543295952"/>
      </c:barChart>
      <c:catAx>
        <c:axId val="154330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3295952"/>
        <c:crosses val="autoZero"/>
        <c:auto val="1"/>
        <c:lblAlgn val="ctr"/>
        <c:lblOffset val="100"/>
        <c:tickLblSkip val="1"/>
        <c:tickMarkSkip val="1"/>
        <c:noMultiLvlLbl val="0"/>
      </c:catAx>
      <c:valAx>
        <c:axId val="1543295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330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43-4421-ADD5-32EFE42A4C1A}"/>
                </c:ext>
                <c:ext xmlns:c15="http://schemas.microsoft.com/office/drawing/2012/chart" uri="{CE6537A1-D6FC-4f65-9D91-7224C49458BB}">
                  <c15:dlblFieldTable>
                    <c15:dlblFTEntry>
                      <c15:txfldGUID>{4D0ADDD7-97E4-4A96-9184-2217A2F67CCA}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43-4421-ADD5-32EFE42A4C1A}"/>
                </c:ext>
                <c:ext xmlns:c15="http://schemas.microsoft.com/office/drawing/2012/chart" uri="{CE6537A1-D6FC-4f65-9D91-7224C49458BB}">
                  <c15:dlblFieldTable>
                    <c15:dlblFTEntry>
                      <c15:txfldGUID>{7EC61565-5BBB-4BF7-86A0-41D7096E8DA7}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43-4421-ADD5-32EFE42A4C1A}"/>
                </c:ext>
                <c:ext xmlns:c15="http://schemas.microsoft.com/office/drawing/2012/chart" uri="{CE6537A1-D6FC-4f65-9D91-7224C49458BB}">
                  <c15:dlblFieldTable>
                    <c15:dlblFTEntry>
                      <c15:txfldGUID>{F736721D-B80B-4C36-8CC8-0390B0ABB338}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43-4421-ADD5-32EFE42A4C1A}"/>
                </c:ext>
                <c:ext xmlns:c15="http://schemas.microsoft.com/office/drawing/2012/chart" uri="{CE6537A1-D6FC-4f65-9D91-7224C49458BB}">
                  <c15:dlblFieldTable>
                    <c15:dlblFTEntry>
                      <c15:txfldGUID>{2D9955D4-A85D-4B34-B8FD-A776FF717E62}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43-4421-ADD5-32EFE42A4C1A}"/>
                </c:ext>
                <c:ext xmlns:c15="http://schemas.microsoft.com/office/drawing/2012/chart" uri="{CE6537A1-D6FC-4f65-9D91-7224C49458BB}">
                  <c15:dlblFieldTable>
                    <c15:dlblFTEntry>
                      <c15:txfldGUID>{23AFA0C7-F185-412C-BA51-830A31F98EE7}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43-4421-ADD5-32EFE42A4C1A}"/>
                </c:ext>
                <c:ext xmlns:c15="http://schemas.microsoft.com/office/drawing/2012/chart" uri="{CE6537A1-D6FC-4f65-9D91-7224C49458BB}">
                  <c15:dlblFieldTable>
                    <c15:dlblFTEntry>
                      <c15:txfldGUID>{4EED624B-918B-422F-8FDB-1B282B2076F6}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43-4421-ADD5-32EFE42A4C1A}"/>
                </c:ext>
                <c:ext xmlns:c15="http://schemas.microsoft.com/office/drawing/2012/chart" uri="{CE6537A1-D6FC-4f65-9D91-7224C49458BB}">
                  <c15:layout/>
                  <c15:dlblFieldTable>
                    <c15:dlblFTEntry>
                      <c15:txfldGUID>{67E0C89D-B87F-4916-A10C-6F522255319F}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43-4421-ADD5-32EFE42A4C1A}"/>
                </c:ext>
                <c:ext xmlns:c15="http://schemas.microsoft.com/office/drawing/2012/chart" uri="{CE6537A1-D6FC-4f65-9D91-7224C49458BB}">
                  <c15:layout/>
                  <c15:dlblFieldTable>
                    <c15:dlblFTEntry>
                      <c15:txfldGUID>{659B3D7C-3C2B-4F8E-8617-84A78E995E76}</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43-4421-ADD5-32EFE42A4C1A}"/>
                </c:ext>
                <c:ext xmlns:c15="http://schemas.microsoft.com/office/drawing/2012/chart" uri="{CE6537A1-D6FC-4f65-9D91-7224C49458BB}">
                  <c15:layout/>
                  <c15:dlblFieldTable>
                    <c15:dlblFTEntry>
                      <c15:txfldGUID>{9006D7AD-33E2-45DC-AA99-1C0FC132038F}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63</c:v>
                </c:pt>
                <c:pt idx="32">
                  <c:v>64.5</c:v>
                </c:pt>
              </c:numCache>
            </c:numRef>
          </c:xVal>
          <c:yVal>
            <c:numRef>
              <c:f>公会計指標分析・財政指標組合せ分析表!$BP$51:$DC$51</c:f>
              <c:numCache>
                <c:formatCode>#,##0.0;"▲ "#,##0.0</c:formatCode>
                <c:ptCount val="40"/>
                <c:pt idx="16">
                  <c:v>68</c:v>
                </c:pt>
                <c:pt idx="24">
                  <c:v>61.8</c:v>
                </c:pt>
                <c:pt idx="32">
                  <c:v>56.5</c:v>
                </c:pt>
              </c:numCache>
            </c:numRef>
          </c:yVal>
          <c:smooth val="0"/>
          <c:extLst xmlns:c16r2="http://schemas.microsoft.com/office/drawing/2015/06/chart">
            <c:ext xmlns:c16="http://schemas.microsoft.com/office/drawing/2014/chart" uri="{C3380CC4-5D6E-409C-BE32-E72D297353CC}">
              <c16:uniqueId val="{00000009-4943-4421-ADD5-32EFE42A4C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43-4421-ADD5-32EFE42A4C1A}"/>
                </c:ext>
                <c:ext xmlns:c15="http://schemas.microsoft.com/office/drawing/2012/chart" uri="{CE6537A1-D6FC-4f65-9D91-7224C49458BB}">
                  <c15:dlblFieldTable>
                    <c15:dlblFTEntry>
                      <c15:txfldGUID>{6E8EDF2F-EDAA-4C93-81F5-6497F6421F83}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43-4421-ADD5-32EFE42A4C1A}"/>
                </c:ext>
                <c:ext xmlns:c15="http://schemas.microsoft.com/office/drawing/2012/chart" uri="{CE6537A1-D6FC-4f65-9D91-7224C49458BB}">
                  <c15:dlblFieldTable>
                    <c15:dlblFTEntry>
                      <c15:txfldGUID>{8B082629-8D7C-4135-9F09-A40AE5A1C241}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43-4421-ADD5-32EFE42A4C1A}"/>
                </c:ext>
                <c:ext xmlns:c15="http://schemas.microsoft.com/office/drawing/2012/chart" uri="{CE6537A1-D6FC-4f65-9D91-7224C49458BB}">
                  <c15:dlblFieldTable>
                    <c15:dlblFTEntry>
                      <c15:txfldGUID>{DC00517E-43A2-467C-918A-EE978E905ACC}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43-4421-ADD5-32EFE42A4C1A}"/>
                </c:ext>
                <c:ext xmlns:c15="http://schemas.microsoft.com/office/drawing/2012/chart" uri="{CE6537A1-D6FC-4f65-9D91-7224C49458BB}">
                  <c15:dlblFieldTable>
                    <c15:dlblFTEntry>
                      <c15:txfldGUID>{C69F43D5-E545-4ACD-A431-8F2931056357}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43-4421-ADD5-32EFE42A4C1A}"/>
                </c:ext>
                <c:ext xmlns:c15="http://schemas.microsoft.com/office/drawing/2012/chart" uri="{CE6537A1-D6FC-4f65-9D91-7224C49458BB}">
                  <c15:dlblFieldTable>
                    <c15:dlblFTEntry>
                      <c15:txfldGUID>{EA379788-903B-49C2-9E93-31778E631458}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43-4421-ADD5-32EFE42A4C1A}"/>
                </c:ext>
                <c:ext xmlns:c15="http://schemas.microsoft.com/office/drawing/2012/chart" uri="{CE6537A1-D6FC-4f65-9D91-7224C49458BB}">
                  <c15:dlblFieldTable>
                    <c15:dlblFTEntry>
                      <c15:txfldGUID>{65C6F4C3-CE04-4604-829D-002C5E9A8008}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43-4421-ADD5-32EFE42A4C1A}"/>
                </c:ext>
                <c:ext xmlns:c15="http://schemas.microsoft.com/office/drawing/2012/chart" uri="{CE6537A1-D6FC-4f65-9D91-7224C49458BB}">
                  <c15:layout/>
                  <c15:dlblFieldTable>
                    <c15:dlblFTEntry>
                      <c15:txfldGUID>{7E13B359-36E7-418D-99A8-6A013105E504}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43-4421-ADD5-32EFE42A4C1A}"/>
                </c:ext>
                <c:ext xmlns:c15="http://schemas.microsoft.com/office/drawing/2012/chart" uri="{CE6537A1-D6FC-4f65-9D91-7224C49458BB}">
                  <c15:layout/>
                  <c15:dlblFieldTable>
                    <c15:dlblFTEntry>
                      <c15:txfldGUID>{82D60E61-4D7C-4396-92AB-E6F1551E3A75}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43-4421-ADD5-32EFE42A4C1A}"/>
                </c:ext>
                <c:ext xmlns:c15="http://schemas.microsoft.com/office/drawing/2012/chart" uri="{CE6537A1-D6FC-4f65-9D91-7224C49458BB}">
                  <c15:layout/>
                  <c15:dlblFieldTable>
                    <c15:dlblFTEntry>
                      <c15:txfldGUID>{6990BCEC-57FB-403E-A1E6-78E38A29A4F2}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4943-4421-ADD5-32EFE42A4C1A}"/>
            </c:ext>
          </c:extLst>
        </c:ser>
        <c:dLbls>
          <c:showLegendKey val="0"/>
          <c:showVal val="1"/>
          <c:showCatName val="0"/>
          <c:showSerName val="0"/>
          <c:showPercent val="0"/>
          <c:showBubbleSize val="0"/>
        </c:dLbls>
        <c:axId val="1543301392"/>
        <c:axId val="1543301936"/>
      </c:scatterChart>
      <c:valAx>
        <c:axId val="1543301392"/>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3301936"/>
        <c:crosses val="autoZero"/>
        <c:crossBetween val="midCat"/>
      </c:valAx>
      <c:valAx>
        <c:axId val="1543301936"/>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3301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CB-4DDB-8414-4BD24D630A08}"/>
                </c:ext>
                <c:ext xmlns:c15="http://schemas.microsoft.com/office/drawing/2012/chart" uri="{CE6537A1-D6FC-4f65-9D91-7224C49458BB}">
                  <c15:layout/>
                  <c15:dlblFieldTable>
                    <c15:dlblFTEntry>
                      <c15:txfldGUID>{AD26405C-12D7-4933-B43F-B994463BAF1F}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CB-4DDB-8414-4BD24D630A08}"/>
                </c:ext>
                <c:ext xmlns:c15="http://schemas.microsoft.com/office/drawing/2012/chart" uri="{CE6537A1-D6FC-4f65-9D91-7224C49458BB}">
                  <c15:dlblFieldTable>
                    <c15:dlblFTEntry>
                      <c15:txfldGUID>{8757FE18-DABE-4A81-9F20-E7D713643196}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CB-4DDB-8414-4BD24D630A08}"/>
                </c:ext>
                <c:ext xmlns:c15="http://schemas.microsoft.com/office/drawing/2012/chart" uri="{CE6537A1-D6FC-4f65-9D91-7224C49458BB}">
                  <c15:dlblFieldTable>
                    <c15:dlblFTEntry>
                      <c15:txfldGUID>{4BAE9366-CFCA-449C-A19D-7F043111B284}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CB-4DDB-8414-4BD24D630A08}"/>
                </c:ext>
                <c:ext xmlns:c15="http://schemas.microsoft.com/office/drawing/2012/chart" uri="{CE6537A1-D6FC-4f65-9D91-7224C49458BB}">
                  <c15:dlblFieldTable>
                    <c15:dlblFTEntry>
                      <c15:txfldGUID>{AA908353-B723-4419-9AAB-6E16F88231D2}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CB-4DDB-8414-4BD24D630A08}"/>
                </c:ext>
                <c:ext xmlns:c15="http://schemas.microsoft.com/office/drawing/2012/chart" uri="{CE6537A1-D6FC-4f65-9D91-7224C49458BB}">
                  <c15:dlblFieldTable>
                    <c15:dlblFTEntry>
                      <c15:txfldGUID>{A03669AC-2C8F-4DA0-B76C-E5D4758E9A31}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CB-4DDB-8414-4BD24D630A08}"/>
                </c:ext>
                <c:ext xmlns:c15="http://schemas.microsoft.com/office/drawing/2012/chart" uri="{CE6537A1-D6FC-4f65-9D91-7224C49458BB}">
                  <c15:layout/>
                  <c15:dlblFieldTable>
                    <c15:dlblFTEntry>
                      <c15:txfldGUID>{27DA2883-0877-48BB-BC28-BD326549DE77}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CB-4DDB-8414-4BD24D630A08}"/>
                </c:ext>
                <c:ext xmlns:c15="http://schemas.microsoft.com/office/drawing/2012/chart" uri="{CE6537A1-D6FC-4f65-9D91-7224C49458BB}">
                  <c15:layout/>
                  <c15:dlblFieldTable>
                    <c15:dlblFTEntry>
                      <c15:txfldGUID>{66E7D263-AE11-421B-B8C9-77D4E3A3128F}</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CB-4DDB-8414-4BD24D630A08}"/>
                </c:ext>
                <c:ext xmlns:c15="http://schemas.microsoft.com/office/drawing/2012/chart" uri="{CE6537A1-D6FC-4f65-9D91-7224C49458BB}">
                  <c15:layout/>
                  <c15:dlblFieldTable>
                    <c15:dlblFTEntry>
                      <c15:txfldGUID>{340E6FA3-1012-4581-B965-6C96262D2778}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CB-4DDB-8414-4BD24D630A08}"/>
                </c:ext>
                <c:ext xmlns:c15="http://schemas.microsoft.com/office/drawing/2012/chart" uri="{CE6537A1-D6FC-4f65-9D91-7224C49458BB}">
                  <c15:layout/>
                  <c15:dlblFieldTable>
                    <c15:dlblFTEntry>
                      <c15:txfldGUID>{4BBB8A68-804D-4CA0-AFA5-FCF7577B542C}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7.3</c:v>
                </c:pt>
                <c:pt idx="24">
                  <c:v>7</c:v>
                </c:pt>
                <c:pt idx="32">
                  <c:v>7</c:v>
                </c:pt>
              </c:numCache>
            </c:numRef>
          </c:xVal>
          <c:yVal>
            <c:numRef>
              <c:f>公会計指標分析・財政指標組合せ分析表!$BP$73:$DC$73</c:f>
              <c:numCache>
                <c:formatCode>#,##0.0;"▲ "#,##0.0</c:formatCode>
                <c:ptCount val="40"/>
                <c:pt idx="0">
                  <c:v>87.8</c:v>
                </c:pt>
                <c:pt idx="8">
                  <c:v>75.7</c:v>
                </c:pt>
                <c:pt idx="16">
                  <c:v>68</c:v>
                </c:pt>
                <c:pt idx="24">
                  <c:v>61.8</c:v>
                </c:pt>
                <c:pt idx="32">
                  <c:v>56.5</c:v>
                </c:pt>
              </c:numCache>
            </c:numRef>
          </c:yVal>
          <c:smooth val="0"/>
          <c:extLst xmlns:c16r2="http://schemas.microsoft.com/office/drawing/2015/06/chart">
            <c:ext xmlns:c16="http://schemas.microsoft.com/office/drawing/2014/chart" uri="{C3380CC4-5D6E-409C-BE32-E72D297353CC}">
              <c16:uniqueId val="{00000009-0CCB-4DDB-8414-4BD24D630A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CB-4DDB-8414-4BD24D630A08}"/>
                </c:ext>
                <c:ext xmlns:c15="http://schemas.microsoft.com/office/drawing/2012/chart" uri="{CE6537A1-D6FC-4f65-9D91-7224C49458BB}">
                  <c15:layout/>
                  <c15:dlblFieldTable>
                    <c15:dlblFTEntry>
                      <c15:txfldGUID>{D69BB3F8-0150-4D83-ADBD-33ED2C83EC2E}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CB-4DDB-8414-4BD24D630A08}"/>
                </c:ext>
                <c:ext xmlns:c15="http://schemas.microsoft.com/office/drawing/2012/chart" uri="{CE6537A1-D6FC-4f65-9D91-7224C49458BB}">
                  <c15:dlblFieldTable>
                    <c15:dlblFTEntry>
                      <c15:txfldGUID>{71997028-B204-44E3-A894-FC39DD4DBF14}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CB-4DDB-8414-4BD24D630A08}"/>
                </c:ext>
                <c:ext xmlns:c15="http://schemas.microsoft.com/office/drawing/2012/chart" uri="{CE6537A1-D6FC-4f65-9D91-7224C49458BB}">
                  <c15:dlblFieldTable>
                    <c15:dlblFTEntry>
                      <c15:txfldGUID>{39AC069A-C2EC-45E1-A3C6-59992863BDE5}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CB-4DDB-8414-4BD24D630A08}"/>
                </c:ext>
                <c:ext xmlns:c15="http://schemas.microsoft.com/office/drawing/2012/chart" uri="{CE6537A1-D6FC-4f65-9D91-7224C49458BB}">
                  <c15:dlblFieldTable>
                    <c15:dlblFTEntry>
                      <c15:txfldGUID>{13CE380C-BD51-4F31-BB3D-66D7AE43EE8B}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CB-4DDB-8414-4BD24D630A08}"/>
                </c:ext>
                <c:ext xmlns:c15="http://schemas.microsoft.com/office/drawing/2012/chart" uri="{CE6537A1-D6FC-4f65-9D91-7224C49458BB}">
                  <c15:dlblFieldTable>
                    <c15:dlblFTEntry>
                      <c15:txfldGUID>{67EB6A89-58A1-4389-8E08-E73E0CBEDB56}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CB-4DDB-8414-4BD24D630A08}"/>
                </c:ext>
                <c:ext xmlns:c15="http://schemas.microsoft.com/office/drawing/2012/chart" uri="{CE6537A1-D6FC-4f65-9D91-7224C49458BB}">
                  <c15:layout/>
                  <c15:dlblFieldTable>
                    <c15:dlblFTEntry>
                      <c15:txfldGUID>{57312656-91FC-4541-A243-81E90AA1376B}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CB-4DDB-8414-4BD24D630A08}"/>
                </c:ext>
                <c:ext xmlns:c15="http://schemas.microsoft.com/office/drawing/2012/chart" uri="{CE6537A1-D6FC-4f65-9D91-7224C49458BB}">
                  <c15:layout/>
                  <c15:dlblFieldTable>
                    <c15:dlblFTEntry>
                      <c15:txfldGUID>{394CF3A0-6E59-46E1-AE26-A3E8A594C780}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CB-4DDB-8414-4BD24D630A08}"/>
                </c:ext>
                <c:ext xmlns:c15="http://schemas.microsoft.com/office/drawing/2012/chart" uri="{CE6537A1-D6FC-4f65-9D91-7224C49458BB}">
                  <c15:layout/>
                  <c15:dlblFieldTable>
                    <c15:dlblFTEntry>
                      <c15:txfldGUID>{AF1D4355-E9BC-4590-95B2-F237487EA75C}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CB-4DDB-8414-4BD24D630A08}"/>
                </c:ext>
                <c:ext xmlns:c15="http://schemas.microsoft.com/office/drawing/2012/chart" uri="{CE6537A1-D6FC-4f65-9D91-7224C49458BB}">
                  <c15:layout/>
                  <c15:dlblFieldTable>
                    <c15:dlblFTEntry>
                      <c15:txfldGUID>{A71FE08E-94D3-4294-BE23-063A803FEEB1}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0CCB-4DDB-8414-4BD24D630A08}"/>
            </c:ext>
          </c:extLst>
        </c:ser>
        <c:dLbls>
          <c:showLegendKey val="0"/>
          <c:showVal val="1"/>
          <c:showCatName val="0"/>
          <c:showSerName val="0"/>
          <c:showPercent val="0"/>
          <c:showBubbleSize val="0"/>
        </c:dLbls>
        <c:axId val="1543297584"/>
        <c:axId val="1543298128"/>
      </c:scatterChart>
      <c:valAx>
        <c:axId val="1543297584"/>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3298128"/>
        <c:crosses val="autoZero"/>
        <c:crossBetween val="midCat"/>
      </c:valAx>
      <c:valAx>
        <c:axId val="1543298128"/>
        <c:scaling>
          <c:orientation val="minMax"/>
          <c:max val="10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3297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年度においては、前年度に比べ、算入公債費等が増加した一方で、地方債元利償還金が算入公債費等より大きく増加したことにより、実質公債費比率（分子）が増加し、平成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年度単年度数値は上昇したが、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箇年平均としては、大きな数値の変動が見られなかったことから、前年度と同数値となった。地方債の活用にあたっては、引き続き、将来世代に過度な負担とならないよう、事業の必要性及び有用性等を精査するとともに、借入金と償還金のバランスを考慮しながら、計画的な運用を図るなど、実質公債費比率の適正水準の維持及び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計画的な活用等に伴い、一般会計等に係る地方債の現在高及び公営企業債に係る元利償還金一般会計負担見込額が減少傾向にあることに加え、債務負担行為に基づく支出予定額についても減少したことから、将来負担比率（分子）が低下し、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老朽化等に伴う大規模修繕等の経費の増加が見込まれることから、引き続き、計画的な地方債の活用や基金積立等を図るなど、将来負担比率の適正水準の維持及び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和歌山県白浜町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・職員数の削減に加え、ふるさと納税制度による寄附金の事業財源への活用及び経費削減等による各種歳出額の抑制などにより、財政調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万円を積み立てるとともに、庁舎等建設事業財源として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万円を積み立てたこと、またふるさと白浜応援基金から、寄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附金目的事業財源として、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3,790</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・財政調整基金については、今後防災対策事業、その他大型事業等の財源としての活用が見込まれることから、中長期的には減少してい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くものと予測している。また、特定目的基金については、基金目的の事業財源として活用するため、計画的に積立て等を行う予定とし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寄附金による活力あるふるさとづくり事業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観光施設改良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資金運用益の積立てに伴う増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積み立てたことに伴う増等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ふるさと白浜応援寄附金目的事業財源として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に伴う増等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・ふるさと白浜応援基金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ふるさと白浜応援寄附金に応じ、積立て予定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・資金運用益の積立てに伴う増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・職員数の削減に加え、ふるさと納税制度による寄附金の事業財源への活用及び経費削減等による各種歳出額の抑制等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％程度（今後予定する大型事業の財源として必要と見込まれる額を除く。）を目安として、毎年度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の決算状況等に応じ、計画的に積立てを行う予定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・資金運用益の積立てに伴う増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・今後、合併特例事業債や緊急防災・減災事業債を活用した大型事業に係る元利償還金等の償還額の増加が見込まれるため、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標額として、毎年度の決算状況等に応じ、計画的に積立てを行う予定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本町の有形固定資産減価償却率は、全国平均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和歌山県平均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を上回っており、公共施設等の老朽化が進んでいる。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206240" y="5112022"/>
          <a:ext cx="127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258945" y="646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119245" y="64594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258945" y="489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119245" y="511202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258945" y="57368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157345" y="5758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3537585" y="5816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2867025" y="589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116568</xdr:rowOff>
    </xdr:from>
    <xdr:to>
      <xdr:col>23</xdr:col>
      <xdr:colOff>136525</xdr:colOff>
      <xdr:row>29</xdr:row>
      <xdr:rowOff>46718</xdr:rowOff>
    </xdr:to>
    <xdr:sp macro="" textlink="">
      <xdr:nvSpPr>
        <xdr:cNvPr id="80" name="楕円 79"/>
        <xdr:cNvSpPr/>
      </xdr:nvSpPr>
      <xdr:spPr>
        <a:xfrm>
          <a:off x="4157345" y="556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139445</xdr:rowOff>
    </xdr:from>
    <xdr:ext cx="405111" cy="259045"/>
    <xdr:sp macro="" textlink="">
      <xdr:nvSpPr>
        <xdr:cNvPr id="81" name="有形固定資産減価償却率該当値テキスト"/>
        <xdr:cNvSpPr txBox="1"/>
      </xdr:nvSpPr>
      <xdr:spPr>
        <a:xfrm>
          <a:off x="4258945"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82" name="楕円 81"/>
        <xdr:cNvSpPr/>
      </xdr:nvSpPr>
      <xdr:spPr>
        <a:xfrm>
          <a:off x="3537585" y="5611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167368</xdr:rowOff>
    </xdr:from>
    <xdr:to>
      <xdr:col>23</xdr:col>
      <xdr:colOff>85725</xdr:colOff>
      <xdr:row>29</xdr:row>
      <xdr:rowOff>42182</xdr:rowOff>
    </xdr:to>
    <xdr:cxnSp macro="">
      <xdr:nvCxnSpPr>
        <xdr:cNvPr id="83" name="直線コネクタ 82"/>
        <xdr:cNvCxnSpPr/>
      </xdr:nvCxnSpPr>
      <xdr:spPr>
        <a:xfrm flipV="1">
          <a:off x="3588385" y="5615668"/>
          <a:ext cx="619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4" name="楕円 83"/>
        <xdr:cNvSpPr/>
      </xdr:nvSpPr>
      <xdr:spPr>
        <a:xfrm>
          <a:off x="2867025" y="5780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42182</xdr:rowOff>
    </xdr:from>
    <xdr:to>
      <xdr:col>19</xdr:col>
      <xdr:colOff>136525</xdr:colOff>
      <xdr:row>30</xdr:row>
      <xdr:rowOff>43452</xdr:rowOff>
    </xdr:to>
    <xdr:cxnSp macro="">
      <xdr:nvCxnSpPr>
        <xdr:cNvPr id="85" name="直線コネクタ 84"/>
        <xdr:cNvCxnSpPr/>
      </xdr:nvCxnSpPr>
      <xdr:spPr>
        <a:xfrm flipV="1">
          <a:off x="2917825" y="5658122"/>
          <a:ext cx="67056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395989" y="590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2738129" y="598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88" name="n_1mainValue有形固定資産減価償却率"/>
        <xdr:cNvSpPr txBox="1"/>
      </xdr:nvSpPr>
      <xdr:spPr>
        <a:xfrm>
          <a:off x="3395989" y="53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89" name="n_2mainValue有形固定資産減価償却率"/>
        <xdr:cNvSpPr txBox="1"/>
      </xdr:nvSpPr>
      <xdr:spPr>
        <a:xfrm>
          <a:off x="2738129" y="5559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本町の債務償還年数は全国平均及び和歌山県平均と比べ、高い数値となっている。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学校体育館の建替や防災行政無線のデジタル化等の大型事業が実施されるなど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、将来負担額が増加する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要因が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あり、また、債務償還可能年数も長くなる可能性が高いことから、引き続きコスト削減等に取り組むことにより、償還財源の確保に努めていく。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959423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959423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3027660" y="5358342"/>
          <a:ext cx="1269" cy="1247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3080365" y="51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2963525" y="5358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3080365" y="61199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3001625" y="61376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24765</xdr:rowOff>
    </xdr:from>
    <xdr:to>
      <xdr:col>76</xdr:col>
      <xdr:colOff>73025</xdr:colOff>
      <xdr:row>31</xdr:row>
      <xdr:rowOff>126365</xdr:rowOff>
    </xdr:to>
    <xdr:sp macro="" textlink="">
      <xdr:nvSpPr>
        <xdr:cNvPr id="130" name="楕円 129"/>
        <xdr:cNvSpPr/>
      </xdr:nvSpPr>
      <xdr:spPr>
        <a:xfrm>
          <a:off x="13001625" y="597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47642</xdr:rowOff>
    </xdr:from>
    <xdr:ext cx="340478" cy="259045"/>
    <xdr:sp macro="" textlink="">
      <xdr:nvSpPr>
        <xdr:cNvPr id="131" name="債務償還可能年数該当値テキスト"/>
        <xdr:cNvSpPr txBox="1"/>
      </xdr:nvSpPr>
      <xdr:spPr>
        <a:xfrm>
          <a:off x="13080365" y="5831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086225" y="56102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12496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02082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12496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02082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12496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03606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312160" y="6309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5146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70" name="楕円 69"/>
        <xdr:cNvSpPr/>
      </xdr:nvSpPr>
      <xdr:spPr>
        <a:xfrm>
          <a:off x="4036060" y="616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154957</xdr:rowOff>
    </xdr:from>
    <xdr:ext cx="405111" cy="259045"/>
    <xdr:sp macro="" textlink="">
      <xdr:nvSpPr>
        <xdr:cNvPr id="71" name="【道路】&#10;有形固定資産減価償却率該当値テキスト"/>
        <xdr:cNvSpPr txBox="1"/>
      </xdr:nvSpPr>
      <xdr:spPr>
        <a:xfrm>
          <a:off x="4124960"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2" name="楕円 71"/>
        <xdr:cNvSpPr/>
      </xdr:nvSpPr>
      <xdr:spPr>
        <a:xfrm>
          <a:off x="3312160" y="619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41910</xdr:rowOff>
    </xdr:to>
    <xdr:cxnSp macro="">
      <xdr:nvCxnSpPr>
        <xdr:cNvPr id="73" name="直線コネクタ 72"/>
        <xdr:cNvCxnSpPr/>
      </xdr:nvCxnSpPr>
      <xdr:spPr>
        <a:xfrm flipV="1">
          <a:off x="3355340" y="62141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4" name="楕円 73"/>
        <xdr:cNvSpPr/>
      </xdr:nvSpPr>
      <xdr:spPr>
        <a:xfrm>
          <a:off x="25146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68580</xdr:rowOff>
    </xdr:to>
    <xdr:cxnSp macro="">
      <xdr:nvCxnSpPr>
        <xdr:cNvPr id="75" name="直線コネクタ 74"/>
        <xdr:cNvCxnSpPr/>
      </xdr:nvCxnSpPr>
      <xdr:spPr>
        <a:xfrm flipV="1">
          <a:off x="2565400" y="624459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17056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3857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8" name="n_1mainValue【道路】&#10;有形固定資産減価償却率"/>
        <xdr:cNvSpPr txBox="1"/>
      </xdr:nvSpPr>
      <xdr:spPr>
        <a:xfrm>
          <a:off x="317056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9" name="n_2mainValue【道路】&#10;有形固定資産減価償却率"/>
        <xdr:cNvSpPr txBox="1"/>
      </xdr:nvSpPr>
      <xdr:spPr>
        <a:xfrm>
          <a:off x="238570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9219565" y="5679460"/>
          <a:ext cx="0" cy="121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9258300" y="689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9154160" y="6890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9258300" y="54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9154160" y="567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9258300" y="648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9192260" y="65048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8445500" y="6513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7670800" y="6533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20554</xdr:rowOff>
    </xdr:from>
    <xdr:to>
      <xdr:col>55</xdr:col>
      <xdr:colOff>50800</xdr:colOff>
      <xdr:row>37</xdr:row>
      <xdr:rowOff>122154</xdr:rowOff>
    </xdr:to>
    <xdr:sp macro="" textlink="">
      <xdr:nvSpPr>
        <xdr:cNvPr id="115" name="楕円 114"/>
        <xdr:cNvSpPr/>
      </xdr:nvSpPr>
      <xdr:spPr>
        <a:xfrm>
          <a:off x="9192260" y="62232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43431</xdr:rowOff>
    </xdr:from>
    <xdr:ext cx="534377" cy="259045"/>
    <xdr:sp macro="" textlink="">
      <xdr:nvSpPr>
        <xdr:cNvPr id="116" name="【道路】&#10;一人当たり延長該当値テキスト"/>
        <xdr:cNvSpPr txBox="1"/>
      </xdr:nvSpPr>
      <xdr:spPr>
        <a:xfrm>
          <a:off x="9258300"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31024</xdr:rowOff>
    </xdr:from>
    <xdr:to>
      <xdr:col>50</xdr:col>
      <xdr:colOff>165100</xdr:colOff>
      <xdr:row>37</xdr:row>
      <xdr:rowOff>132624</xdr:rowOff>
    </xdr:to>
    <xdr:sp macro="" textlink="">
      <xdr:nvSpPr>
        <xdr:cNvPr id="117" name="楕円 116"/>
        <xdr:cNvSpPr/>
      </xdr:nvSpPr>
      <xdr:spPr>
        <a:xfrm>
          <a:off x="8445500" y="62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71354</xdr:rowOff>
    </xdr:from>
    <xdr:to>
      <xdr:col>55</xdr:col>
      <xdr:colOff>0</xdr:colOff>
      <xdr:row>37</xdr:row>
      <xdr:rowOff>81824</xdr:rowOff>
    </xdr:to>
    <xdr:cxnSp macro="">
      <xdr:nvCxnSpPr>
        <xdr:cNvPr id="118" name="直線コネクタ 117"/>
        <xdr:cNvCxnSpPr/>
      </xdr:nvCxnSpPr>
      <xdr:spPr>
        <a:xfrm flipV="1">
          <a:off x="8496300" y="6274034"/>
          <a:ext cx="7239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41082</xdr:rowOff>
    </xdr:from>
    <xdr:to>
      <xdr:col>46</xdr:col>
      <xdr:colOff>38100</xdr:colOff>
      <xdr:row>37</xdr:row>
      <xdr:rowOff>142682</xdr:rowOff>
    </xdr:to>
    <xdr:sp macro="" textlink="">
      <xdr:nvSpPr>
        <xdr:cNvPr id="119" name="楕円 118"/>
        <xdr:cNvSpPr/>
      </xdr:nvSpPr>
      <xdr:spPr>
        <a:xfrm>
          <a:off x="7670800" y="62437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81824</xdr:rowOff>
    </xdr:from>
    <xdr:to>
      <xdr:col>50</xdr:col>
      <xdr:colOff>114300</xdr:colOff>
      <xdr:row>37</xdr:row>
      <xdr:rowOff>91882</xdr:rowOff>
    </xdr:to>
    <xdr:cxnSp macro="">
      <xdr:nvCxnSpPr>
        <xdr:cNvPr id="120" name="直線コネクタ 119"/>
        <xdr:cNvCxnSpPr/>
      </xdr:nvCxnSpPr>
      <xdr:spPr>
        <a:xfrm flipV="1">
          <a:off x="7713980" y="6284504"/>
          <a:ext cx="78232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8271587" y="66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7509587" y="66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149151</xdr:rowOff>
    </xdr:from>
    <xdr:ext cx="534377" cy="259045"/>
    <xdr:sp macro="" textlink="">
      <xdr:nvSpPr>
        <xdr:cNvPr id="123" name="n_1mainValue【道路】&#10;一人当たり延長"/>
        <xdr:cNvSpPr txBox="1"/>
      </xdr:nvSpPr>
      <xdr:spPr>
        <a:xfrm>
          <a:off x="8239271" y="60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159209</xdr:rowOff>
    </xdr:from>
    <xdr:ext cx="534377" cy="259045"/>
    <xdr:sp macro="" textlink="">
      <xdr:nvSpPr>
        <xdr:cNvPr id="124" name="n_2mainValue【道路】&#10;一人当たり延長"/>
        <xdr:cNvSpPr txBox="1"/>
      </xdr:nvSpPr>
      <xdr:spPr>
        <a:xfrm>
          <a:off x="7477271" y="60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086225" y="9456420"/>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124960" y="10806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020820" y="10802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12496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02082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124960" y="9810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03606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312160" y="9903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5146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101056</xdr:rowOff>
    </xdr:from>
    <xdr:to>
      <xdr:col>24</xdr:col>
      <xdr:colOff>114300</xdr:colOff>
      <xdr:row>59</xdr:row>
      <xdr:rowOff>31206</xdr:rowOff>
    </xdr:to>
    <xdr:sp macro="" textlink="">
      <xdr:nvSpPr>
        <xdr:cNvPr id="164" name="楕円 163"/>
        <xdr:cNvSpPr/>
      </xdr:nvSpPr>
      <xdr:spPr>
        <a:xfrm>
          <a:off x="4036060" y="9824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123933</xdr:rowOff>
    </xdr:from>
    <xdr:ext cx="405111" cy="259045"/>
    <xdr:sp macro="" textlink="">
      <xdr:nvSpPr>
        <xdr:cNvPr id="165" name="【橋りょう・トンネル】&#10;有形固定資産減価償却率該当値テキスト"/>
        <xdr:cNvSpPr txBox="1"/>
      </xdr:nvSpPr>
      <xdr:spPr>
        <a:xfrm>
          <a:off x="4124960" y="967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66" name="楕円 165"/>
        <xdr:cNvSpPr/>
      </xdr:nvSpPr>
      <xdr:spPr>
        <a:xfrm>
          <a:off x="3312160" y="9851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8165</xdr:rowOff>
    </xdr:to>
    <xdr:cxnSp macro="">
      <xdr:nvCxnSpPr>
        <xdr:cNvPr id="167" name="直線コネクタ 166"/>
        <xdr:cNvCxnSpPr/>
      </xdr:nvCxnSpPr>
      <xdr:spPr>
        <a:xfrm flipV="1">
          <a:off x="3355340" y="9874976"/>
          <a:ext cx="73152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68" name="楕円 167"/>
        <xdr:cNvSpPr/>
      </xdr:nvSpPr>
      <xdr:spPr>
        <a:xfrm>
          <a:off x="251460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8165</xdr:rowOff>
    </xdr:from>
    <xdr:to>
      <xdr:col>19</xdr:col>
      <xdr:colOff>177800</xdr:colOff>
      <xdr:row>59</xdr:row>
      <xdr:rowOff>34290</xdr:rowOff>
    </xdr:to>
    <xdr:cxnSp macro="">
      <xdr:nvCxnSpPr>
        <xdr:cNvPr id="169" name="直線コネクタ 168"/>
        <xdr:cNvCxnSpPr/>
      </xdr:nvCxnSpPr>
      <xdr:spPr>
        <a:xfrm flipV="1">
          <a:off x="2565400" y="9898925"/>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17056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38570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172" name="n_1mainValue【橋りょう・トンネル】&#10;有形固定資産減価償却率"/>
        <xdr:cNvSpPr txBox="1"/>
      </xdr:nvSpPr>
      <xdr:spPr>
        <a:xfrm>
          <a:off x="317056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73" name="n_2mainValue【橋りょう・トンネル】&#10;有形固定資産減価償却率"/>
        <xdr:cNvSpPr txBox="1"/>
      </xdr:nvSpPr>
      <xdr:spPr>
        <a:xfrm>
          <a:off x="238570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9219565" y="9484857"/>
          <a:ext cx="0" cy="1314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9258300" y="1080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9154160" y="10799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9258300" y="92638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9154160" y="9484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202" name="【橋りょう・トンネル】&#10;一人当たり有形固定資産（償却資産）額平均値テキスト"/>
        <xdr:cNvSpPr txBox="1"/>
      </xdr:nvSpPr>
      <xdr:spPr>
        <a:xfrm>
          <a:off x="9258300" y="10530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9192260" y="10551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8445500" y="1052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7670800" y="10572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18352</xdr:rowOff>
    </xdr:from>
    <xdr:to>
      <xdr:col>55</xdr:col>
      <xdr:colOff>50800</xdr:colOff>
      <xdr:row>61</xdr:row>
      <xdr:rowOff>119952</xdr:rowOff>
    </xdr:to>
    <xdr:sp macro="" textlink="">
      <xdr:nvSpPr>
        <xdr:cNvPr id="211" name="楕円 210"/>
        <xdr:cNvSpPr/>
      </xdr:nvSpPr>
      <xdr:spPr>
        <a:xfrm>
          <a:off x="9192260" y="10244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41229</xdr:rowOff>
    </xdr:from>
    <xdr:ext cx="599010" cy="259045"/>
    <xdr:sp macro="" textlink="">
      <xdr:nvSpPr>
        <xdr:cNvPr id="212" name="【橋りょう・トンネル】&#10;一人当たり有形固定資産（償却資産）額該当値テキスト"/>
        <xdr:cNvSpPr txBox="1"/>
      </xdr:nvSpPr>
      <xdr:spPr>
        <a:xfrm>
          <a:off x="9258300" y="1009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23371</xdr:rowOff>
    </xdr:from>
    <xdr:to>
      <xdr:col>50</xdr:col>
      <xdr:colOff>165100</xdr:colOff>
      <xdr:row>61</xdr:row>
      <xdr:rowOff>124971</xdr:rowOff>
    </xdr:to>
    <xdr:sp macro="" textlink="">
      <xdr:nvSpPr>
        <xdr:cNvPr id="213" name="楕円 212"/>
        <xdr:cNvSpPr/>
      </xdr:nvSpPr>
      <xdr:spPr>
        <a:xfrm>
          <a:off x="8445500" y="1024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69152</xdr:rowOff>
    </xdr:from>
    <xdr:to>
      <xdr:col>55</xdr:col>
      <xdr:colOff>0</xdr:colOff>
      <xdr:row>61</xdr:row>
      <xdr:rowOff>74171</xdr:rowOff>
    </xdr:to>
    <xdr:cxnSp macro="">
      <xdr:nvCxnSpPr>
        <xdr:cNvPr id="214" name="直線コネクタ 213"/>
        <xdr:cNvCxnSpPr/>
      </xdr:nvCxnSpPr>
      <xdr:spPr>
        <a:xfrm flipV="1">
          <a:off x="8496300" y="10295192"/>
          <a:ext cx="7239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30404</xdr:rowOff>
    </xdr:from>
    <xdr:to>
      <xdr:col>46</xdr:col>
      <xdr:colOff>38100</xdr:colOff>
      <xdr:row>61</xdr:row>
      <xdr:rowOff>132004</xdr:rowOff>
    </xdr:to>
    <xdr:sp macro="" textlink="">
      <xdr:nvSpPr>
        <xdr:cNvPr id="215" name="楕円 214"/>
        <xdr:cNvSpPr/>
      </xdr:nvSpPr>
      <xdr:spPr>
        <a:xfrm>
          <a:off x="7670800" y="102564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74171</xdr:rowOff>
    </xdr:from>
    <xdr:to>
      <xdr:col>50</xdr:col>
      <xdr:colOff>114300</xdr:colOff>
      <xdr:row>61</xdr:row>
      <xdr:rowOff>81204</xdr:rowOff>
    </xdr:to>
    <xdr:cxnSp macro="">
      <xdr:nvCxnSpPr>
        <xdr:cNvPr id="216" name="直線コネクタ 215"/>
        <xdr:cNvCxnSpPr/>
      </xdr:nvCxnSpPr>
      <xdr:spPr>
        <a:xfrm flipV="1">
          <a:off x="7713980" y="10300211"/>
          <a:ext cx="78232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56614</xdr:rowOff>
    </xdr:from>
    <xdr:ext cx="599010" cy="259045"/>
    <xdr:sp macro="" textlink="">
      <xdr:nvSpPr>
        <xdr:cNvPr id="217" name="n_1aveValue【橋りょう・トンネル】&#10;一人当たり有形固定資産（償却資産）額"/>
        <xdr:cNvSpPr txBox="1"/>
      </xdr:nvSpPr>
      <xdr:spPr>
        <a:xfrm>
          <a:off x="8214575" y="106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103442</xdr:rowOff>
    </xdr:from>
    <xdr:ext cx="599010" cy="259045"/>
    <xdr:sp macro="" textlink="">
      <xdr:nvSpPr>
        <xdr:cNvPr id="218" name="n_2aveValue【橋りょう・トンネル】&#10;一人当たり有形固定資産（償却資産）額"/>
        <xdr:cNvSpPr txBox="1"/>
      </xdr:nvSpPr>
      <xdr:spPr>
        <a:xfrm>
          <a:off x="7444955" y="10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141498</xdr:rowOff>
    </xdr:from>
    <xdr:ext cx="599010" cy="259045"/>
    <xdr:sp macro="" textlink="">
      <xdr:nvSpPr>
        <xdr:cNvPr id="219" name="n_1mainValue【橋りょう・トンネル】&#10;一人当たり有形固定資産（償却資産）額"/>
        <xdr:cNvSpPr txBox="1"/>
      </xdr:nvSpPr>
      <xdr:spPr>
        <a:xfrm>
          <a:off x="8214575" y="100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148531</xdr:rowOff>
    </xdr:from>
    <xdr:ext cx="599010" cy="259045"/>
    <xdr:sp macro="" textlink="">
      <xdr:nvSpPr>
        <xdr:cNvPr id="220" name="n_2mainValue【橋りょう・トンネル】&#10;一人当たり有形固定資産（償却資産）額"/>
        <xdr:cNvSpPr txBox="1"/>
      </xdr:nvSpPr>
      <xdr:spPr>
        <a:xfrm>
          <a:off x="7444955" y="100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086225" y="1304163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124960" y="1442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020820" y="14424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124960" y="13520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036060" y="1366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312160" y="1369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51460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59" name="楕円 258"/>
        <xdr:cNvSpPr/>
      </xdr:nvSpPr>
      <xdr:spPr>
        <a:xfrm>
          <a:off x="4036060" y="137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260" name="【公営住宅】&#10;有形固定資産減価償却率該当値テキスト"/>
        <xdr:cNvSpPr txBox="1"/>
      </xdr:nvSpPr>
      <xdr:spPr>
        <a:xfrm>
          <a:off x="4124960" y="13740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61" name="楕円 260"/>
        <xdr:cNvSpPr/>
      </xdr:nvSpPr>
      <xdr:spPr>
        <a:xfrm>
          <a:off x="3312160" y="13773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78105</xdr:rowOff>
    </xdr:to>
    <xdr:cxnSp macro="">
      <xdr:nvCxnSpPr>
        <xdr:cNvPr id="262" name="直線コネクタ 261"/>
        <xdr:cNvCxnSpPr/>
      </xdr:nvCxnSpPr>
      <xdr:spPr>
        <a:xfrm flipV="1">
          <a:off x="3355340" y="13809344"/>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63" name="楕円 262"/>
        <xdr:cNvSpPr/>
      </xdr:nvSpPr>
      <xdr:spPr>
        <a:xfrm>
          <a:off x="2514600" y="13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106680</xdr:rowOff>
    </xdr:to>
    <xdr:cxnSp macro="">
      <xdr:nvCxnSpPr>
        <xdr:cNvPr id="264" name="直線コネクタ 263"/>
        <xdr:cNvCxnSpPr/>
      </xdr:nvCxnSpPr>
      <xdr:spPr>
        <a:xfrm flipV="1">
          <a:off x="2565400" y="1382458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17056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38570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267" name="n_1mainValue【公営住宅】&#10;有形固定資産減価償却率"/>
        <xdr:cNvSpPr txBox="1"/>
      </xdr:nvSpPr>
      <xdr:spPr>
        <a:xfrm>
          <a:off x="3170564" y="1386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8" name="n_2main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9219565" y="13036187"/>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9258300" y="14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9154160" y="14581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9258300" y="1281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915416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9258300" y="1433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9192260" y="14355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8445500" y="1433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7670800" y="143627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132952</xdr:rowOff>
    </xdr:from>
    <xdr:to>
      <xdr:col>55</xdr:col>
      <xdr:colOff>50800</xdr:colOff>
      <xdr:row>85</xdr:row>
      <xdr:rowOff>63102</xdr:rowOff>
    </xdr:to>
    <xdr:sp macro="" textlink="">
      <xdr:nvSpPr>
        <xdr:cNvPr id="308" name="楕円 307"/>
        <xdr:cNvSpPr/>
      </xdr:nvSpPr>
      <xdr:spPr>
        <a:xfrm>
          <a:off x="9192260" y="14214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155829</xdr:rowOff>
    </xdr:from>
    <xdr:ext cx="469744" cy="259045"/>
    <xdr:sp macro="" textlink="">
      <xdr:nvSpPr>
        <xdr:cNvPr id="309" name="【公営住宅】&#10;一人当たり面積該当値テキスト"/>
        <xdr:cNvSpPr txBox="1"/>
      </xdr:nvSpPr>
      <xdr:spPr>
        <a:xfrm>
          <a:off x="9258300" y="1406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136216</xdr:rowOff>
    </xdr:from>
    <xdr:to>
      <xdr:col>50</xdr:col>
      <xdr:colOff>165100</xdr:colOff>
      <xdr:row>85</xdr:row>
      <xdr:rowOff>66366</xdr:rowOff>
    </xdr:to>
    <xdr:sp macro="" textlink="">
      <xdr:nvSpPr>
        <xdr:cNvPr id="310" name="楕円 309"/>
        <xdr:cNvSpPr/>
      </xdr:nvSpPr>
      <xdr:spPr>
        <a:xfrm>
          <a:off x="8445500" y="14217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12302</xdr:rowOff>
    </xdr:from>
    <xdr:to>
      <xdr:col>55</xdr:col>
      <xdr:colOff>0</xdr:colOff>
      <xdr:row>85</xdr:row>
      <xdr:rowOff>15566</xdr:rowOff>
    </xdr:to>
    <xdr:cxnSp macro="">
      <xdr:nvCxnSpPr>
        <xdr:cNvPr id="311" name="直線コネクタ 310"/>
        <xdr:cNvCxnSpPr/>
      </xdr:nvCxnSpPr>
      <xdr:spPr>
        <a:xfrm flipV="1">
          <a:off x="8496300" y="14261702"/>
          <a:ext cx="7239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142421</xdr:rowOff>
    </xdr:from>
    <xdr:to>
      <xdr:col>46</xdr:col>
      <xdr:colOff>38100</xdr:colOff>
      <xdr:row>85</xdr:row>
      <xdr:rowOff>72571</xdr:rowOff>
    </xdr:to>
    <xdr:sp macro="" textlink="">
      <xdr:nvSpPr>
        <xdr:cNvPr id="312" name="楕円 311"/>
        <xdr:cNvSpPr/>
      </xdr:nvSpPr>
      <xdr:spPr>
        <a:xfrm>
          <a:off x="7670800" y="142241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15566</xdr:rowOff>
    </xdr:from>
    <xdr:to>
      <xdr:col>50</xdr:col>
      <xdr:colOff>114300</xdr:colOff>
      <xdr:row>85</xdr:row>
      <xdr:rowOff>21771</xdr:rowOff>
    </xdr:to>
    <xdr:cxnSp macro="">
      <xdr:nvCxnSpPr>
        <xdr:cNvPr id="313" name="直線コネクタ 312"/>
        <xdr:cNvCxnSpPr/>
      </xdr:nvCxnSpPr>
      <xdr:spPr>
        <a:xfrm flipV="1">
          <a:off x="7713980" y="14264966"/>
          <a:ext cx="78232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8271587" y="144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7509587" y="1445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82893</xdr:rowOff>
    </xdr:from>
    <xdr:ext cx="469744" cy="259045"/>
    <xdr:sp macro="" textlink="">
      <xdr:nvSpPr>
        <xdr:cNvPr id="316" name="n_1mainValue【公営住宅】&#10;一人当たり面積"/>
        <xdr:cNvSpPr txBox="1"/>
      </xdr:nvSpPr>
      <xdr:spPr>
        <a:xfrm>
          <a:off x="8271587" y="1399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89098</xdr:rowOff>
    </xdr:from>
    <xdr:ext cx="469744" cy="259045"/>
    <xdr:sp macro="" textlink="">
      <xdr:nvSpPr>
        <xdr:cNvPr id="317" name="n_2mainValue【公営住宅】&#10;一人当たり面積"/>
        <xdr:cNvSpPr txBox="1"/>
      </xdr:nvSpPr>
      <xdr:spPr>
        <a:xfrm>
          <a:off x="7509587" y="1400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9" name="テキスト ボックス 328"/>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7" name="テキスト ボックス 336"/>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108</xdr:row>
      <xdr:rowOff>152400</xdr:rowOff>
    </xdr:to>
    <xdr:cxnSp macro="">
      <xdr:nvCxnSpPr>
        <xdr:cNvPr id="341" name="直線コネクタ 340"/>
        <xdr:cNvCxnSpPr/>
      </xdr:nvCxnSpPr>
      <xdr:spPr>
        <a:xfrm flipV="1">
          <a:off x="4086225" y="1702498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2" name="【港湾・漁港】&#10;有形固定資産減価償却率最小値テキスト"/>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3" name="直線コネクタ 342"/>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44" name="【港湾・漁港】&#10;有形固定資産減価償却率最大値テキスト"/>
        <xdr:cNvSpPr txBox="1"/>
      </xdr:nvSpPr>
      <xdr:spPr>
        <a:xfrm>
          <a:off x="4124960"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45" name="直線コネクタ 344"/>
        <xdr:cNvCxnSpPr/>
      </xdr:nvCxnSpPr>
      <xdr:spPr>
        <a:xfrm>
          <a:off x="402082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122572</xdr:rowOff>
    </xdr:from>
    <xdr:ext cx="405111" cy="259045"/>
    <xdr:sp macro="" textlink="">
      <xdr:nvSpPr>
        <xdr:cNvPr id="346" name="【港湾・漁港】&#10;有形固定資産減価償却率平均値テキスト"/>
        <xdr:cNvSpPr txBox="1"/>
      </xdr:nvSpPr>
      <xdr:spPr>
        <a:xfrm>
          <a:off x="4124960" y="17221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99695</xdr:rowOff>
    </xdr:from>
    <xdr:to>
      <xdr:col>24</xdr:col>
      <xdr:colOff>114300</xdr:colOff>
      <xdr:row>104</xdr:row>
      <xdr:rowOff>29845</xdr:rowOff>
    </xdr:to>
    <xdr:sp macro="" textlink="">
      <xdr:nvSpPr>
        <xdr:cNvPr id="347" name="フローチャート: 判断 346"/>
        <xdr:cNvSpPr/>
      </xdr:nvSpPr>
      <xdr:spPr>
        <a:xfrm>
          <a:off x="4036060" y="17366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107314</xdr:rowOff>
    </xdr:from>
    <xdr:to>
      <xdr:col>20</xdr:col>
      <xdr:colOff>38100</xdr:colOff>
      <xdr:row>104</xdr:row>
      <xdr:rowOff>37464</xdr:rowOff>
    </xdr:to>
    <xdr:sp macro="" textlink="">
      <xdr:nvSpPr>
        <xdr:cNvPr id="348" name="フローチャート: 判断 347"/>
        <xdr:cNvSpPr/>
      </xdr:nvSpPr>
      <xdr:spPr>
        <a:xfrm>
          <a:off x="3312160" y="17374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49" name="フローチャート: 判断 348"/>
        <xdr:cNvSpPr/>
      </xdr:nvSpPr>
      <xdr:spPr>
        <a:xfrm>
          <a:off x="251460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55" name="楕円 354"/>
        <xdr:cNvSpPr/>
      </xdr:nvSpPr>
      <xdr:spPr>
        <a:xfrm>
          <a:off x="403606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89552</xdr:rowOff>
    </xdr:from>
    <xdr:ext cx="405111" cy="259045"/>
    <xdr:sp macro="" textlink="">
      <xdr:nvSpPr>
        <xdr:cNvPr id="356" name="【港湾・漁港】&#10;有形固定資産減価償却率該当値テキスト"/>
        <xdr:cNvSpPr txBox="1"/>
      </xdr:nvSpPr>
      <xdr:spPr>
        <a:xfrm>
          <a:off x="4124960" y="1735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357" name="楕円 356"/>
        <xdr:cNvSpPr/>
      </xdr:nvSpPr>
      <xdr:spPr>
        <a:xfrm>
          <a:off x="3312160" y="1737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161925</xdr:rowOff>
    </xdr:from>
    <xdr:to>
      <xdr:col>24</xdr:col>
      <xdr:colOff>63500</xdr:colOff>
      <xdr:row>103</xdr:row>
      <xdr:rowOff>163830</xdr:rowOff>
    </xdr:to>
    <xdr:cxnSp macro="">
      <xdr:nvCxnSpPr>
        <xdr:cNvPr id="358" name="直線コネクタ 357"/>
        <xdr:cNvCxnSpPr/>
      </xdr:nvCxnSpPr>
      <xdr:spPr>
        <a:xfrm flipV="1">
          <a:off x="3355340" y="1742884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153036</xdr:rowOff>
    </xdr:from>
    <xdr:to>
      <xdr:col>15</xdr:col>
      <xdr:colOff>101600</xdr:colOff>
      <xdr:row>104</xdr:row>
      <xdr:rowOff>83186</xdr:rowOff>
    </xdr:to>
    <xdr:sp macro="" textlink="">
      <xdr:nvSpPr>
        <xdr:cNvPr id="359" name="楕円 358"/>
        <xdr:cNvSpPr/>
      </xdr:nvSpPr>
      <xdr:spPr>
        <a:xfrm>
          <a:off x="2514600" y="1741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32386</xdr:rowOff>
    </xdr:to>
    <xdr:cxnSp macro="">
      <xdr:nvCxnSpPr>
        <xdr:cNvPr id="360" name="直線コネクタ 359"/>
        <xdr:cNvCxnSpPr/>
      </xdr:nvCxnSpPr>
      <xdr:spPr>
        <a:xfrm flipV="1">
          <a:off x="2565400" y="17430750"/>
          <a:ext cx="78994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53991</xdr:rowOff>
    </xdr:from>
    <xdr:ext cx="405111" cy="259045"/>
    <xdr:sp macro="" textlink="">
      <xdr:nvSpPr>
        <xdr:cNvPr id="361" name="n_1aveValue【港湾・漁港】&#10;有形固定資産減価償却率"/>
        <xdr:cNvSpPr txBox="1"/>
      </xdr:nvSpPr>
      <xdr:spPr>
        <a:xfrm>
          <a:off x="3170564" y="171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82566</xdr:rowOff>
    </xdr:from>
    <xdr:ext cx="405111" cy="259045"/>
    <xdr:sp macro="" textlink="">
      <xdr:nvSpPr>
        <xdr:cNvPr id="362" name="n_2aveValue【港湾・漁港】&#10;有形固定資産減価償却率"/>
        <xdr:cNvSpPr txBox="1"/>
      </xdr:nvSpPr>
      <xdr:spPr>
        <a:xfrm>
          <a:off x="238570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34307</xdr:rowOff>
    </xdr:from>
    <xdr:ext cx="405111" cy="259045"/>
    <xdr:sp macro="" textlink="">
      <xdr:nvSpPr>
        <xdr:cNvPr id="363" name="n_1mainValue【港湾・漁港】&#10;有形固定資産減価償却率"/>
        <xdr:cNvSpPr txBox="1"/>
      </xdr:nvSpPr>
      <xdr:spPr>
        <a:xfrm>
          <a:off x="317056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74313</xdr:rowOff>
    </xdr:from>
    <xdr:ext cx="405111" cy="259045"/>
    <xdr:sp macro="" textlink="">
      <xdr:nvSpPr>
        <xdr:cNvPr id="364" name="n_2mainValue【港湾・漁港】&#10;有形固定資産減価償却率"/>
        <xdr:cNvSpPr txBox="1"/>
      </xdr:nvSpPr>
      <xdr:spPr>
        <a:xfrm>
          <a:off x="2385704" y="175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5" name="直線コネクタ 374"/>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6" name="テキスト ボックス 375"/>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7" name="直線コネクタ 376"/>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8" name="テキスト ボックス 377"/>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9" name="直線コネクタ 378"/>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0" name="テキスト ボックス 379"/>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1" name="直線コネクタ 380"/>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2" name="テキスト ボックス 381"/>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78436</xdr:rowOff>
    </xdr:from>
    <xdr:to>
      <xdr:col>54</xdr:col>
      <xdr:colOff>189865</xdr:colOff>
      <xdr:row>107</xdr:row>
      <xdr:rowOff>135243</xdr:rowOff>
    </xdr:to>
    <xdr:cxnSp macro="">
      <xdr:nvCxnSpPr>
        <xdr:cNvPr id="386" name="直線コネクタ 385"/>
        <xdr:cNvCxnSpPr/>
      </xdr:nvCxnSpPr>
      <xdr:spPr>
        <a:xfrm flipV="1">
          <a:off x="9219565" y="16842436"/>
          <a:ext cx="0" cy="123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139070</xdr:rowOff>
    </xdr:from>
    <xdr:ext cx="534377" cy="259045"/>
    <xdr:sp macro="" textlink="">
      <xdr:nvSpPr>
        <xdr:cNvPr id="387" name="【港湾・漁港】&#10;一人当たり有形固定資産（償却資産）額最小値テキスト"/>
        <xdr:cNvSpPr txBox="1"/>
      </xdr:nvSpPr>
      <xdr:spPr>
        <a:xfrm>
          <a:off x="9258300" y="180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135243</xdr:rowOff>
    </xdr:from>
    <xdr:to>
      <xdr:col>55</xdr:col>
      <xdr:colOff>88900</xdr:colOff>
      <xdr:row>107</xdr:row>
      <xdr:rowOff>135243</xdr:rowOff>
    </xdr:to>
    <xdr:cxnSp macro="">
      <xdr:nvCxnSpPr>
        <xdr:cNvPr id="388" name="直線コネクタ 387"/>
        <xdr:cNvCxnSpPr/>
      </xdr:nvCxnSpPr>
      <xdr:spPr>
        <a:xfrm>
          <a:off x="9154160" y="18072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25113</xdr:rowOff>
    </xdr:from>
    <xdr:ext cx="599010" cy="259045"/>
    <xdr:sp macro="" textlink="">
      <xdr:nvSpPr>
        <xdr:cNvPr id="389" name="【港湾・漁港】&#10;一人当たり有形固定資産（償却資産）額最大値テキスト"/>
        <xdr:cNvSpPr txBox="1"/>
      </xdr:nvSpPr>
      <xdr:spPr>
        <a:xfrm>
          <a:off x="9258300" y="166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78436</xdr:rowOff>
    </xdr:from>
    <xdr:to>
      <xdr:col>55</xdr:col>
      <xdr:colOff>88900</xdr:colOff>
      <xdr:row>100</xdr:row>
      <xdr:rowOff>78436</xdr:rowOff>
    </xdr:to>
    <xdr:cxnSp macro="">
      <xdr:nvCxnSpPr>
        <xdr:cNvPr id="390" name="直線コネクタ 389"/>
        <xdr:cNvCxnSpPr/>
      </xdr:nvCxnSpPr>
      <xdr:spPr>
        <a:xfrm>
          <a:off x="9154160" y="16842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76545</xdr:rowOff>
    </xdr:from>
    <xdr:ext cx="599010" cy="259045"/>
    <xdr:sp macro="" textlink="">
      <xdr:nvSpPr>
        <xdr:cNvPr id="391" name="【港湾・漁港】&#10;一人当たり有形固定資産（償却資産）額平均値テキスト"/>
        <xdr:cNvSpPr txBox="1"/>
      </xdr:nvSpPr>
      <xdr:spPr>
        <a:xfrm>
          <a:off x="9258300" y="175111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98118</xdr:rowOff>
    </xdr:from>
    <xdr:to>
      <xdr:col>55</xdr:col>
      <xdr:colOff>50800</xdr:colOff>
      <xdr:row>105</xdr:row>
      <xdr:rowOff>28268</xdr:rowOff>
    </xdr:to>
    <xdr:sp macro="" textlink="">
      <xdr:nvSpPr>
        <xdr:cNvPr id="392" name="フローチャート: 判断 391"/>
        <xdr:cNvSpPr/>
      </xdr:nvSpPr>
      <xdr:spPr>
        <a:xfrm>
          <a:off x="9192260" y="175326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20861</xdr:rowOff>
    </xdr:from>
    <xdr:to>
      <xdr:col>50</xdr:col>
      <xdr:colOff>165100</xdr:colOff>
      <xdr:row>105</xdr:row>
      <xdr:rowOff>122461</xdr:rowOff>
    </xdr:to>
    <xdr:sp macro="" textlink="">
      <xdr:nvSpPr>
        <xdr:cNvPr id="393" name="フローチャート: 判断 392"/>
        <xdr:cNvSpPr/>
      </xdr:nvSpPr>
      <xdr:spPr>
        <a:xfrm>
          <a:off x="844550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75940</xdr:rowOff>
    </xdr:from>
    <xdr:to>
      <xdr:col>46</xdr:col>
      <xdr:colOff>38100</xdr:colOff>
      <xdr:row>105</xdr:row>
      <xdr:rowOff>6090</xdr:rowOff>
    </xdr:to>
    <xdr:sp macro="" textlink="">
      <xdr:nvSpPr>
        <xdr:cNvPr id="394" name="フローチャート: 判断 393"/>
        <xdr:cNvSpPr/>
      </xdr:nvSpPr>
      <xdr:spPr>
        <a:xfrm>
          <a:off x="7670800" y="1751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27636</xdr:rowOff>
    </xdr:from>
    <xdr:to>
      <xdr:col>55</xdr:col>
      <xdr:colOff>50800</xdr:colOff>
      <xdr:row>100</xdr:row>
      <xdr:rowOff>129236</xdr:rowOff>
    </xdr:to>
    <xdr:sp macro="" textlink="">
      <xdr:nvSpPr>
        <xdr:cNvPr id="400" name="楕円 399"/>
        <xdr:cNvSpPr/>
      </xdr:nvSpPr>
      <xdr:spPr>
        <a:xfrm>
          <a:off x="9192260" y="16791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152113</xdr:rowOff>
    </xdr:from>
    <xdr:ext cx="599010" cy="259045"/>
    <xdr:sp macro="" textlink="">
      <xdr:nvSpPr>
        <xdr:cNvPr id="401" name="【港湾・漁港】&#10;一人当たり有形固定資産（償却資産）額該当値テキスト"/>
        <xdr:cNvSpPr txBox="1"/>
      </xdr:nvSpPr>
      <xdr:spPr>
        <a:xfrm>
          <a:off x="9258300" y="1674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73425</xdr:rowOff>
    </xdr:from>
    <xdr:to>
      <xdr:col>50</xdr:col>
      <xdr:colOff>165100</xdr:colOff>
      <xdr:row>101</xdr:row>
      <xdr:rowOff>3575</xdr:rowOff>
    </xdr:to>
    <xdr:sp macro="" textlink="">
      <xdr:nvSpPr>
        <xdr:cNvPr id="402" name="楕円 401"/>
        <xdr:cNvSpPr/>
      </xdr:nvSpPr>
      <xdr:spPr>
        <a:xfrm>
          <a:off x="8445500" y="16837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78436</xdr:rowOff>
    </xdr:from>
    <xdr:to>
      <xdr:col>55</xdr:col>
      <xdr:colOff>0</xdr:colOff>
      <xdr:row>100</xdr:row>
      <xdr:rowOff>124225</xdr:rowOff>
    </xdr:to>
    <xdr:cxnSp macro="">
      <xdr:nvCxnSpPr>
        <xdr:cNvPr id="403" name="直線コネクタ 402"/>
        <xdr:cNvCxnSpPr/>
      </xdr:nvCxnSpPr>
      <xdr:spPr>
        <a:xfrm flipV="1">
          <a:off x="8496300" y="16842436"/>
          <a:ext cx="723900" cy="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109457</xdr:rowOff>
    </xdr:from>
    <xdr:to>
      <xdr:col>46</xdr:col>
      <xdr:colOff>38100</xdr:colOff>
      <xdr:row>101</xdr:row>
      <xdr:rowOff>39607</xdr:rowOff>
    </xdr:to>
    <xdr:sp macro="" textlink="">
      <xdr:nvSpPr>
        <xdr:cNvPr id="404" name="楕円 403"/>
        <xdr:cNvSpPr/>
      </xdr:nvSpPr>
      <xdr:spPr>
        <a:xfrm>
          <a:off x="7670800" y="16873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124225</xdr:rowOff>
    </xdr:from>
    <xdr:to>
      <xdr:col>50</xdr:col>
      <xdr:colOff>114300</xdr:colOff>
      <xdr:row>100</xdr:row>
      <xdr:rowOff>160257</xdr:rowOff>
    </xdr:to>
    <xdr:cxnSp macro="">
      <xdr:nvCxnSpPr>
        <xdr:cNvPr id="405" name="直線コネクタ 404"/>
        <xdr:cNvCxnSpPr/>
      </xdr:nvCxnSpPr>
      <xdr:spPr>
        <a:xfrm flipV="1">
          <a:off x="7713980" y="16888225"/>
          <a:ext cx="78232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113588</xdr:rowOff>
    </xdr:from>
    <xdr:ext cx="599010" cy="259045"/>
    <xdr:sp macro="" textlink="">
      <xdr:nvSpPr>
        <xdr:cNvPr id="406" name="n_1aveValue【港湾・漁港】&#10;一人当たり有形固定資産（償却資産）額"/>
        <xdr:cNvSpPr txBox="1"/>
      </xdr:nvSpPr>
      <xdr:spPr>
        <a:xfrm>
          <a:off x="8214575" y="17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168667</xdr:rowOff>
    </xdr:from>
    <xdr:ext cx="599010" cy="259045"/>
    <xdr:sp macro="" textlink="">
      <xdr:nvSpPr>
        <xdr:cNvPr id="407" name="n_2aveValue【港湾・漁港】&#10;一人当たり有形固定資産（償却資産）額"/>
        <xdr:cNvSpPr txBox="1"/>
      </xdr:nvSpPr>
      <xdr:spPr>
        <a:xfrm>
          <a:off x="7444955" y="1760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20102</xdr:rowOff>
    </xdr:from>
    <xdr:ext cx="599010" cy="259045"/>
    <xdr:sp macro="" textlink="">
      <xdr:nvSpPr>
        <xdr:cNvPr id="408" name="n_1mainValue【港湾・漁港】&#10;一人当たり有形固定資産（償却資産）額"/>
        <xdr:cNvSpPr txBox="1"/>
      </xdr:nvSpPr>
      <xdr:spPr>
        <a:xfrm>
          <a:off x="8214575" y="166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56134</xdr:rowOff>
    </xdr:from>
    <xdr:ext cx="599010" cy="259045"/>
    <xdr:sp macro="" textlink="">
      <xdr:nvSpPr>
        <xdr:cNvPr id="409" name="n_2mainValue【港湾・漁港】&#10;一人当たり有形固定資産（償却資産）額"/>
        <xdr:cNvSpPr txBox="1"/>
      </xdr:nvSpPr>
      <xdr:spPr>
        <a:xfrm>
          <a:off x="7444955" y="1665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35" name="直線コネクタ 434"/>
        <xdr:cNvCxnSpPr/>
      </xdr:nvCxnSpPr>
      <xdr:spPr>
        <a:xfrm flipV="1">
          <a:off x="14375764" y="5534842"/>
          <a:ext cx="0" cy="137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36" name="【認定こども園・幼稚園・保育所】&#10;有形固定資産減価償却率最小値テキスト"/>
        <xdr:cNvSpPr txBox="1"/>
      </xdr:nvSpPr>
      <xdr:spPr>
        <a:xfrm>
          <a:off x="144145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37" name="直線コネクタ 436"/>
        <xdr:cNvCxnSpPr/>
      </xdr:nvCxnSpPr>
      <xdr:spPr>
        <a:xfrm>
          <a:off x="14287500" y="6911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8"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9" name="直線コネクタ 438"/>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認定こども園・幼稚園・保育所】&#10;有形固定資産減価償却率平均値テキスト"/>
        <xdr:cNvSpPr txBox="1"/>
      </xdr:nvSpPr>
      <xdr:spPr>
        <a:xfrm>
          <a:off x="14414500" y="6088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4325600" y="62329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442" name="フローチャート: 判断 441"/>
        <xdr:cNvSpPr/>
      </xdr:nvSpPr>
      <xdr:spPr>
        <a:xfrm>
          <a:off x="1357884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3" name="フローチャート: 判断 442"/>
        <xdr:cNvSpPr/>
      </xdr:nvSpPr>
      <xdr:spPr>
        <a:xfrm>
          <a:off x="1280414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49" name="楕円 448"/>
        <xdr:cNvSpPr/>
      </xdr:nvSpPr>
      <xdr:spPr>
        <a:xfrm>
          <a:off x="14325600" y="63423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450" name="【認定こども園・幼稚園・保育所】&#10;有形固定資産減価償却率該当値テキスト"/>
        <xdr:cNvSpPr txBox="1"/>
      </xdr:nvSpPr>
      <xdr:spPr>
        <a:xfrm>
          <a:off x="14414500"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451" name="楕円 450"/>
        <xdr:cNvSpPr/>
      </xdr:nvSpPr>
      <xdr:spPr>
        <a:xfrm>
          <a:off x="13578840" y="63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66403</xdr:rowOff>
    </xdr:to>
    <xdr:cxnSp macro="">
      <xdr:nvCxnSpPr>
        <xdr:cNvPr id="452" name="直線コネクタ 451"/>
        <xdr:cNvCxnSpPr/>
      </xdr:nvCxnSpPr>
      <xdr:spPr>
        <a:xfrm flipV="1">
          <a:off x="13629640" y="6389370"/>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453" name="楕円 452"/>
        <xdr:cNvSpPr/>
      </xdr:nvSpPr>
      <xdr:spPr>
        <a:xfrm>
          <a:off x="12804140" y="64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112123</xdr:rowOff>
    </xdr:to>
    <xdr:cxnSp macro="">
      <xdr:nvCxnSpPr>
        <xdr:cNvPr id="454" name="直線コネクタ 453"/>
        <xdr:cNvCxnSpPr/>
      </xdr:nvCxnSpPr>
      <xdr:spPr>
        <a:xfrm flipV="1">
          <a:off x="12854940" y="6436723"/>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455" name="n_1aveValue【認定こども園・幼稚園・保育所】&#10;有形固定資産減価償却率"/>
        <xdr:cNvSpPr txBox="1"/>
      </xdr:nvSpPr>
      <xdr:spPr>
        <a:xfrm>
          <a:off x="1343724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456" name="n_2aveValue【認定こども園・幼稚園・保育所】&#10;有形固定資産減価償却率"/>
        <xdr:cNvSpPr txBox="1"/>
      </xdr:nvSpPr>
      <xdr:spPr>
        <a:xfrm>
          <a:off x="126752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108330</xdr:rowOff>
    </xdr:from>
    <xdr:ext cx="405111" cy="259045"/>
    <xdr:sp macro="" textlink="">
      <xdr:nvSpPr>
        <xdr:cNvPr id="457" name="n_1mainValue【認定こども園・幼稚園・保育所】&#10;有形固定資産減価償却率"/>
        <xdr:cNvSpPr txBox="1"/>
      </xdr:nvSpPr>
      <xdr:spPr>
        <a:xfrm>
          <a:off x="13437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458" name="n_2mainValue【認定こども園・幼稚園・保育所】&#10;有形固定資産減価償却率"/>
        <xdr:cNvSpPr txBox="1"/>
      </xdr:nvSpPr>
      <xdr:spPr>
        <a:xfrm>
          <a:off x="12675244"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0" name="テキスト ボックス 469"/>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82" name="直線コネクタ 481"/>
        <xdr:cNvCxnSpPr/>
      </xdr:nvCxnSpPr>
      <xdr:spPr>
        <a:xfrm flipV="1">
          <a:off x="19509104" y="57721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3"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4" name="直線コネクタ 483"/>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5" name="【認定こども園・幼稚園・保育所】&#10;一人当たり面積最大値テキスト"/>
        <xdr:cNvSpPr txBox="1"/>
      </xdr:nvSpPr>
      <xdr:spPr>
        <a:xfrm>
          <a:off x="1954784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6" name="直線コネクタ 485"/>
        <xdr:cNvCxnSpPr/>
      </xdr:nvCxnSpPr>
      <xdr:spPr>
        <a:xfrm>
          <a:off x="19443700" y="5772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87" name="【認定こども園・幼稚園・保育所】&#10;一人当たり面積平均値テキスト"/>
        <xdr:cNvSpPr txBox="1"/>
      </xdr:nvSpPr>
      <xdr:spPr>
        <a:xfrm>
          <a:off x="1954784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88" name="フローチャート: 判断 487"/>
        <xdr:cNvSpPr/>
      </xdr:nvSpPr>
      <xdr:spPr>
        <a:xfrm>
          <a:off x="1945894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89" name="フローチャート: 判断 488"/>
        <xdr:cNvSpPr/>
      </xdr:nvSpPr>
      <xdr:spPr>
        <a:xfrm>
          <a:off x="18735040" y="6759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90" name="フローチャート: 判断 489"/>
        <xdr:cNvSpPr/>
      </xdr:nvSpPr>
      <xdr:spPr>
        <a:xfrm>
          <a:off x="1793748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96" name="楕円 495"/>
        <xdr:cNvSpPr/>
      </xdr:nvSpPr>
      <xdr:spPr>
        <a:xfrm>
          <a:off x="1945894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497" name="【認定こども園・幼稚園・保育所】&#10;一人当たり面積該当値テキスト"/>
        <xdr:cNvSpPr txBox="1"/>
      </xdr:nvSpPr>
      <xdr:spPr>
        <a:xfrm>
          <a:off x="1954784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53975</xdr:rowOff>
    </xdr:from>
    <xdr:to>
      <xdr:col>112</xdr:col>
      <xdr:colOff>38100</xdr:colOff>
      <xdr:row>37</xdr:row>
      <xdr:rowOff>155575</xdr:rowOff>
    </xdr:to>
    <xdr:sp macro="" textlink="">
      <xdr:nvSpPr>
        <xdr:cNvPr id="498" name="楕円 497"/>
        <xdr:cNvSpPr/>
      </xdr:nvSpPr>
      <xdr:spPr>
        <a:xfrm>
          <a:off x="18735040" y="625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104775</xdr:rowOff>
    </xdr:from>
    <xdr:to>
      <xdr:col>116</xdr:col>
      <xdr:colOff>63500</xdr:colOff>
      <xdr:row>39</xdr:row>
      <xdr:rowOff>30480</xdr:rowOff>
    </xdr:to>
    <xdr:cxnSp macro="">
      <xdr:nvCxnSpPr>
        <xdr:cNvPr id="499" name="直線コネクタ 498"/>
        <xdr:cNvCxnSpPr/>
      </xdr:nvCxnSpPr>
      <xdr:spPr>
        <a:xfrm>
          <a:off x="18778220" y="6307455"/>
          <a:ext cx="73152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90170</xdr:rowOff>
    </xdr:from>
    <xdr:to>
      <xdr:col>107</xdr:col>
      <xdr:colOff>101600</xdr:colOff>
      <xdr:row>38</xdr:row>
      <xdr:rowOff>20320</xdr:rowOff>
    </xdr:to>
    <xdr:sp macro="" textlink="">
      <xdr:nvSpPr>
        <xdr:cNvPr id="500" name="楕円 499"/>
        <xdr:cNvSpPr/>
      </xdr:nvSpPr>
      <xdr:spPr>
        <a:xfrm>
          <a:off x="17937480" y="629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104775</xdr:rowOff>
    </xdr:from>
    <xdr:to>
      <xdr:col>111</xdr:col>
      <xdr:colOff>177800</xdr:colOff>
      <xdr:row>37</xdr:row>
      <xdr:rowOff>140970</xdr:rowOff>
    </xdr:to>
    <xdr:cxnSp macro="">
      <xdr:nvCxnSpPr>
        <xdr:cNvPr id="501" name="直線コネクタ 500"/>
        <xdr:cNvCxnSpPr/>
      </xdr:nvCxnSpPr>
      <xdr:spPr>
        <a:xfrm flipV="1">
          <a:off x="17988280" y="630745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502" name="n_1aveValue【認定こども園・幼稚園・保育所】&#10;一人当たり面積"/>
        <xdr:cNvSpPr txBox="1"/>
      </xdr:nvSpPr>
      <xdr:spPr>
        <a:xfrm>
          <a:off x="18561127" y="68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503" name="n_2aveValue【認定こども園・幼稚園・保育所】&#10;一人当たり面積"/>
        <xdr:cNvSpPr txBox="1"/>
      </xdr:nvSpPr>
      <xdr:spPr>
        <a:xfrm>
          <a:off x="1777626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652</xdr:rowOff>
    </xdr:from>
    <xdr:ext cx="469744" cy="259045"/>
    <xdr:sp macro="" textlink="">
      <xdr:nvSpPr>
        <xdr:cNvPr id="504" name="n_1mainValue【認定こども園・幼稚園・保育所】&#10;一人当たり面積"/>
        <xdr:cNvSpPr txBox="1"/>
      </xdr:nvSpPr>
      <xdr:spPr>
        <a:xfrm>
          <a:off x="1856112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36847</xdr:rowOff>
    </xdr:from>
    <xdr:ext cx="469744" cy="259045"/>
    <xdr:sp macro="" textlink="">
      <xdr:nvSpPr>
        <xdr:cNvPr id="505" name="n_2mainValue【認定こども園・幼稚園・保育所】&#10;一人当たり面積"/>
        <xdr:cNvSpPr txBox="1"/>
      </xdr:nvSpPr>
      <xdr:spPr>
        <a:xfrm>
          <a:off x="1777626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530" name="直線コネクタ 529"/>
        <xdr:cNvCxnSpPr/>
      </xdr:nvCxnSpPr>
      <xdr:spPr>
        <a:xfrm flipV="1">
          <a:off x="14375764" y="9551670"/>
          <a:ext cx="0" cy="117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531" name="【学校施設】&#10;有形固定資産減価償却率最小値テキスト"/>
        <xdr:cNvSpPr txBox="1"/>
      </xdr:nvSpPr>
      <xdr:spPr>
        <a:xfrm>
          <a:off x="144145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532" name="直線コネクタ 531"/>
        <xdr:cNvCxnSpPr/>
      </xdr:nvCxnSpPr>
      <xdr:spPr>
        <a:xfrm>
          <a:off x="14287500" y="10730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533" name="【学校施設】&#10;有形固定資産減価償却率最大値テキスト"/>
        <xdr:cNvSpPr txBox="1"/>
      </xdr:nvSpPr>
      <xdr:spPr>
        <a:xfrm>
          <a:off x="144145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534" name="直線コネクタ 533"/>
        <xdr:cNvCxnSpPr/>
      </xdr:nvCxnSpPr>
      <xdr:spPr>
        <a:xfrm>
          <a:off x="1428750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35" name="【学校施設】&#10;有形固定資産減価償却率平均値テキスト"/>
        <xdr:cNvSpPr txBox="1"/>
      </xdr:nvSpPr>
      <xdr:spPr>
        <a:xfrm>
          <a:off x="14414500" y="10003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6" name="フローチャート: 判断 535"/>
        <xdr:cNvSpPr/>
      </xdr:nvSpPr>
      <xdr:spPr>
        <a:xfrm>
          <a:off x="14325600" y="100247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537" name="フローチャート: 判断 536"/>
        <xdr:cNvSpPr/>
      </xdr:nvSpPr>
      <xdr:spPr>
        <a:xfrm>
          <a:off x="1357884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38" name="フローチャート: 判断 537"/>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4" name="楕円 543"/>
        <xdr:cNvSpPr/>
      </xdr:nvSpPr>
      <xdr:spPr>
        <a:xfrm>
          <a:off x="14325600" y="9977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545" name="【学校施設】&#10;有形固定資産減価償却率該当値テキスト"/>
        <xdr:cNvSpPr txBox="1"/>
      </xdr:nvSpPr>
      <xdr:spPr>
        <a:xfrm>
          <a:off x="144145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46" name="楕円 545"/>
        <xdr:cNvSpPr/>
      </xdr:nvSpPr>
      <xdr:spPr>
        <a:xfrm>
          <a:off x="13578840" y="1000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165735</xdr:rowOff>
    </xdr:to>
    <xdr:cxnSp macro="">
      <xdr:nvCxnSpPr>
        <xdr:cNvPr id="547" name="直線コネクタ 546"/>
        <xdr:cNvCxnSpPr/>
      </xdr:nvCxnSpPr>
      <xdr:spPr>
        <a:xfrm flipV="1">
          <a:off x="13629640" y="1002792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548" name="楕円 547"/>
        <xdr:cNvSpPr/>
      </xdr:nvSpPr>
      <xdr:spPr>
        <a:xfrm>
          <a:off x="1280414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165735</xdr:rowOff>
    </xdr:to>
    <xdr:cxnSp macro="">
      <xdr:nvCxnSpPr>
        <xdr:cNvPr id="549" name="直線コネクタ 548"/>
        <xdr:cNvCxnSpPr/>
      </xdr:nvCxnSpPr>
      <xdr:spPr>
        <a:xfrm>
          <a:off x="12854940" y="9978390"/>
          <a:ext cx="7747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550" name="n_1aveValue【学校施設】&#10;有形固定資産減価償却率"/>
        <xdr:cNvSpPr txBox="1"/>
      </xdr:nvSpPr>
      <xdr:spPr>
        <a:xfrm>
          <a:off x="134372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551" name="n_2aveValue【学校施設】&#10;有形固定資産減価償却率"/>
        <xdr:cNvSpPr txBox="1"/>
      </xdr:nvSpPr>
      <xdr:spPr>
        <a:xfrm>
          <a:off x="126752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36212</xdr:rowOff>
    </xdr:from>
    <xdr:ext cx="405111" cy="259045"/>
    <xdr:sp macro="" textlink="">
      <xdr:nvSpPr>
        <xdr:cNvPr id="552" name="n_1mainValue【学校施設】&#10;有形固定資産減価償却率"/>
        <xdr:cNvSpPr txBox="1"/>
      </xdr:nvSpPr>
      <xdr:spPr>
        <a:xfrm>
          <a:off x="134372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553" name="n_2mainValue【学校施設】&#10;有形固定資産減価償却率"/>
        <xdr:cNvSpPr txBox="1"/>
      </xdr:nvSpPr>
      <xdr:spPr>
        <a:xfrm>
          <a:off x="126752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76" name="直線コネクタ 575"/>
        <xdr:cNvCxnSpPr/>
      </xdr:nvCxnSpPr>
      <xdr:spPr>
        <a:xfrm flipV="1">
          <a:off x="19509104" y="9359646"/>
          <a:ext cx="0" cy="137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77" name="【学校施設】&#10;一人当たり面積最小値テキスト"/>
        <xdr:cNvSpPr txBox="1"/>
      </xdr:nvSpPr>
      <xdr:spPr>
        <a:xfrm>
          <a:off x="19547840" y="1074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78" name="直線コネクタ 577"/>
        <xdr:cNvCxnSpPr/>
      </xdr:nvCxnSpPr>
      <xdr:spPr>
        <a:xfrm>
          <a:off x="19443700" y="10739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79" name="【学校施設】&#10;一人当たり面積最大値テキスト"/>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0" name="直線コネクタ 579"/>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81" name="【学校施設】&#10;一人当たり面積平均値テキスト"/>
        <xdr:cNvSpPr txBox="1"/>
      </xdr:nvSpPr>
      <xdr:spPr>
        <a:xfrm>
          <a:off x="19547840" y="1020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82" name="フローチャート: 判断 581"/>
        <xdr:cNvSpPr/>
      </xdr:nvSpPr>
      <xdr:spPr>
        <a:xfrm>
          <a:off x="19458940" y="1022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83" name="フローチャート: 判断 582"/>
        <xdr:cNvSpPr/>
      </xdr:nvSpPr>
      <xdr:spPr>
        <a:xfrm>
          <a:off x="18735040" y="102607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84" name="フローチャート: 判断 583"/>
        <xdr:cNvSpPr/>
      </xdr:nvSpPr>
      <xdr:spPr>
        <a:xfrm>
          <a:off x="17937480" y="1027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106476</xdr:rowOff>
    </xdr:from>
    <xdr:to>
      <xdr:col>116</xdr:col>
      <xdr:colOff>114300</xdr:colOff>
      <xdr:row>57</xdr:row>
      <xdr:rowOff>36626</xdr:rowOff>
    </xdr:to>
    <xdr:sp macro="" textlink="">
      <xdr:nvSpPr>
        <xdr:cNvPr id="590" name="楕円 589"/>
        <xdr:cNvSpPr/>
      </xdr:nvSpPr>
      <xdr:spPr>
        <a:xfrm>
          <a:off x="19458940" y="9494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129353</xdr:rowOff>
    </xdr:from>
    <xdr:ext cx="469744" cy="259045"/>
    <xdr:sp macro="" textlink="">
      <xdr:nvSpPr>
        <xdr:cNvPr id="591" name="【学校施設】&#10;一人当たり面積該当値テキスト"/>
        <xdr:cNvSpPr txBox="1"/>
      </xdr:nvSpPr>
      <xdr:spPr>
        <a:xfrm>
          <a:off x="19547840" y="934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154940</xdr:rowOff>
    </xdr:from>
    <xdr:to>
      <xdr:col>112</xdr:col>
      <xdr:colOff>38100</xdr:colOff>
      <xdr:row>55</xdr:row>
      <xdr:rowOff>85090</xdr:rowOff>
    </xdr:to>
    <xdr:sp macro="" textlink="">
      <xdr:nvSpPr>
        <xdr:cNvPr id="592" name="楕円 591"/>
        <xdr:cNvSpPr/>
      </xdr:nvSpPr>
      <xdr:spPr>
        <a:xfrm>
          <a:off x="18735040" y="9207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34290</xdr:rowOff>
    </xdr:from>
    <xdr:to>
      <xdr:col>116</xdr:col>
      <xdr:colOff>63500</xdr:colOff>
      <xdr:row>56</xdr:row>
      <xdr:rowOff>157276</xdr:rowOff>
    </xdr:to>
    <xdr:cxnSp macro="">
      <xdr:nvCxnSpPr>
        <xdr:cNvPr id="593" name="直線コネクタ 592"/>
        <xdr:cNvCxnSpPr/>
      </xdr:nvCxnSpPr>
      <xdr:spPr>
        <a:xfrm>
          <a:off x="18778220" y="9254490"/>
          <a:ext cx="731520" cy="29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4521</xdr:rowOff>
    </xdr:from>
    <xdr:to>
      <xdr:col>107</xdr:col>
      <xdr:colOff>101600</xdr:colOff>
      <xdr:row>55</xdr:row>
      <xdr:rowOff>106121</xdr:rowOff>
    </xdr:to>
    <xdr:sp macro="" textlink="">
      <xdr:nvSpPr>
        <xdr:cNvPr id="594" name="楕円 593"/>
        <xdr:cNvSpPr/>
      </xdr:nvSpPr>
      <xdr:spPr>
        <a:xfrm>
          <a:off x="17937480" y="92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34290</xdr:rowOff>
    </xdr:from>
    <xdr:to>
      <xdr:col>111</xdr:col>
      <xdr:colOff>177800</xdr:colOff>
      <xdr:row>55</xdr:row>
      <xdr:rowOff>55321</xdr:rowOff>
    </xdr:to>
    <xdr:cxnSp macro="">
      <xdr:nvCxnSpPr>
        <xdr:cNvPr id="595" name="直線コネクタ 594"/>
        <xdr:cNvCxnSpPr/>
      </xdr:nvCxnSpPr>
      <xdr:spPr>
        <a:xfrm flipV="1">
          <a:off x="17988280" y="9254490"/>
          <a:ext cx="78994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96" name="n_1aveValue【学校施設】&#10;一人当たり面積"/>
        <xdr:cNvSpPr txBox="1"/>
      </xdr:nvSpPr>
      <xdr:spPr>
        <a:xfrm>
          <a:off x="18561127" y="1035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97" name="n_2aveValue【学校施設】&#10;一人当たり面積"/>
        <xdr:cNvSpPr txBox="1"/>
      </xdr:nvSpPr>
      <xdr:spPr>
        <a:xfrm>
          <a:off x="17776267" y="103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101617</xdr:rowOff>
    </xdr:from>
    <xdr:ext cx="469744" cy="259045"/>
    <xdr:sp macro="" textlink="">
      <xdr:nvSpPr>
        <xdr:cNvPr id="598" name="n_1mainValue【学校施設】&#10;一人当たり面積"/>
        <xdr:cNvSpPr txBox="1"/>
      </xdr:nvSpPr>
      <xdr:spPr>
        <a:xfrm>
          <a:off x="18561127" y="898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122648</xdr:rowOff>
    </xdr:from>
    <xdr:ext cx="469744" cy="259045"/>
    <xdr:sp macro="" textlink="">
      <xdr:nvSpPr>
        <xdr:cNvPr id="599" name="n_2mainValue【学校施設】&#10;一人当たり面積"/>
        <xdr:cNvSpPr txBox="1"/>
      </xdr:nvSpPr>
      <xdr:spPr>
        <a:xfrm>
          <a:off x="17776267" y="900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1" name="テキスト ボックス 610"/>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1" name="テキスト ボックス 620"/>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25" name="直線コネクタ 624"/>
        <xdr:cNvCxnSpPr/>
      </xdr:nvCxnSpPr>
      <xdr:spPr>
        <a:xfrm flipV="1">
          <a:off x="14375764" y="1298720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26" name="【児童館】&#10;有形固定資産減価償却率最小値テキスト"/>
        <xdr:cNvSpPr txBox="1"/>
      </xdr:nvSpPr>
      <xdr:spPr>
        <a:xfrm>
          <a:off x="14414500" y="144393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27" name="直線コネクタ 626"/>
        <xdr:cNvCxnSpPr/>
      </xdr:nvCxnSpPr>
      <xdr:spPr>
        <a:xfrm>
          <a:off x="14287500" y="14435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8"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9" name="直線コネクタ 628"/>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630" name="【児童館】&#10;有形固定資産減価償却率平均値テキスト"/>
        <xdr:cNvSpPr txBox="1"/>
      </xdr:nvSpPr>
      <xdr:spPr>
        <a:xfrm>
          <a:off x="14414500" y="13672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631" name="フローチャート: 判断 630"/>
        <xdr:cNvSpPr/>
      </xdr:nvSpPr>
      <xdr:spPr>
        <a:xfrm>
          <a:off x="14325600" y="138170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2" name="フローチャート: 判断 631"/>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633" name="フローチャート: 判断 632"/>
        <xdr:cNvSpPr/>
      </xdr:nvSpPr>
      <xdr:spPr>
        <a:xfrm>
          <a:off x="12804140" y="13911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18324</xdr:rowOff>
    </xdr:from>
    <xdr:to>
      <xdr:col>85</xdr:col>
      <xdr:colOff>177800</xdr:colOff>
      <xdr:row>83</xdr:row>
      <xdr:rowOff>119924</xdr:rowOff>
    </xdr:to>
    <xdr:sp macro="" textlink="">
      <xdr:nvSpPr>
        <xdr:cNvPr id="639" name="楕円 638"/>
        <xdr:cNvSpPr/>
      </xdr:nvSpPr>
      <xdr:spPr>
        <a:xfrm>
          <a:off x="14325600" y="1393244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168201</xdr:rowOff>
    </xdr:from>
    <xdr:ext cx="405111" cy="259045"/>
    <xdr:sp macro="" textlink="">
      <xdr:nvSpPr>
        <xdr:cNvPr id="640" name="【児童館】&#10;有形固定資産減価償却率該当値テキスト"/>
        <xdr:cNvSpPr txBox="1"/>
      </xdr:nvSpPr>
      <xdr:spPr>
        <a:xfrm>
          <a:off x="14414500"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641" name="楕円 640"/>
        <xdr:cNvSpPr/>
      </xdr:nvSpPr>
      <xdr:spPr>
        <a:xfrm>
          <a:off x="1357884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101781</xdr:rowOff>
    </xdr:to>
    <xdr:cxnSp macro="">
      <xdr:nvCxnSpPr>
        <xdr:cNvPr id="642" name="直線コネクタ 641"/>
        <xdr:cNvCxnSpPr/>
      </xdr:nvCxnSpPr>
      <xdr:spPr>
        <a:xfrm flipV="1">
          <a:off x="13629640" y="13983244"/>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643" name="楕円 642"/>
        <xdr:cNvSpPr/>
      </xdr:nvSpPr>
      <xdr:spPr>
        <a:xfrm>
          <a:off x="12804140" y="13673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83</xdr:row>
      <xdr:rowOff>101781</xdr:rowOff>
    </xdr:to>
    <xdr:cxnSp macro="">
      <xdr:nvCxnSpPr>
        <xdr:cNvPr id="644" name="直線コネクタ 643"/>
        <xdr:cNvCxnSpPr/>
      </xdr:nvCxnSpPr>
      <xdr:spPr>
        <a:xfrm>
          <a:off x="12854940" y="13724709"/>
          <a:ext cx="774700" cy="2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5" name="n_1aveValue【児童館】&#10;有形固定資産減価償却率"/>
        <xdr:cNvSpPr txBox="1"/>
      </xdr:nvSpPr>
      <xdr:spPr>
        <a:xfrm>
          <a:off x="13437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646" name="n_2aveValue【児童館】&#10;有形固定資産減価償却率"/>
        <xdr:cNvSpPr txBox="1"/>
      </xdr:nvSpPr>
      <xdr:spPr>
        <a:xfrm>
          <a:off x="1267524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647" name="n_1mainValue【児童館】&#10;有形固定資産減価償却率"/>
        <xdr:cNvSpPr txBox="1"/>
      </xdr:nvSpPr>
      <xdr:spPr>
        <a:xfrm>
          <a:off x="13437244"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648" name="n_2mainValue【児童館】&#10;有形固定資産減価償却率"/>
        <xdr:cNvSpPr txBox="1"/>
      </xdr:nvSpPr>
      <xdr:spPr>
        <a:xfrm>
          <a:off x="12675244" y="1345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672" name="直線コネクタ 671"/>
        <xdr:cNvCxnSpPr/>
      </xdr:nvCxnSpPr>
      <xdr:spPr>
        <a:xfrm flipV="1">
          <a:off x="19509104" y="13016230"/>
          <a:ext cx="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3"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4" name="直線コネクタ 673"/>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75" name="【児童館】&#10;一人当たり面積最大値テキスト"/>
        <xdr:cNvSpPr txBox="1"/>
      </xdr:nvSpPr>
      <xdr:spPr>
        <a:xfrm>
          <a:off x="19547840"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76" name="直線コネクタ 675"/>
        <xdr:cNvCxnSpPr/>
      </xdr:nvCxnSpPr>
      <xdr:spPr>
        <a:xfrm>
          <a:off x="19443700" y="1301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77" name="【児童館】&#10;一人当たり面積平均値テキスト"/>
        <xdr:cNvSpPr txBox="1"/>
      </xdr:nvSpPr>
      <xdr:spPr>
        <a:xfrm>
          <a:off x="19547840" y="14063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78" name="フローチャート: 判断 677"/>
        <xdr:cNvSpPr/>
      </xdr:nvSpPr>
      <xdr:spPr>
        <a:xfrm>
          <a:off x="1945894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79" name="フローチャート: 判断 678"/>
        <xdr:cNvSpPr/>
      </xdr:nvSpPr>
      <xdr:spPr>
        <a:xfrm>
          <a:off x="18735040" y="14094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80" name="フローチャート: 判断 679"/>
        <xdr:cNvSpPr/>
      </xdr:nvSpPr>
      <xdr:spPr>
        <a:xfrm>
          <a:off x="1793748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86" name="楕円 685"/>
        <xdr:cNvSpPr/>
      </xdr:nvSpPr>
      <xdr:spPr>
        <a:xfrm>
          <a:off x="1945894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54627</xdr:rowOff>
    </xdr:from>
    <xdr:ext cx="469744" cy="259045"/>
    <xdr:sp macro="" textlink="">
      <xdr:nvSpPr>
        <xdr:cNvPr id="687" name="【児童館】&#10;一人当たり面積該当値テキスト"/>
        <xdr:cNvSpPr txBox="1"/>
      </xdr:nvSpPr>
      <xdr:spPr>
        <a:xfrm>
          <a:off x="19547840" y="1380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688" name="楕円 687"/>
        <xdr:cNvSpPr/>
      </xdr:nvSpPr>
      <xdr:spPr>
        <a:xfrm>
          <a:off x="18735040" y="13945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689" name="直線コネクタ 688"/>
        <xdr:cNvCxnSpPr/>
      </xdr:nvCxnSpPr>
      <xdr:spPr>
        <a:xfrm>
          <a:off x="18778220" y="139966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690" name="楕円 689"/>
        <xdr:cNvSpPr/>
      </xdr:nvSpPr>
      <xdr:spPr>
        <a:xfrm>
          <a:off x="1793748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83</xdr:row>
      <xdr:rowOff>82550</xdr:rowOff>
    </xdr:to>
    <xdr:cxnSp macro="">
      <xdr:nvCxnSpPr>
        <xdr:cNvPr id="691" name="直線コネクタ 690"/>
        <xdr:cNvCxnSpPr/>
      </xdr:nvCxnSpPr>
      <xdr:spPr>
        <a:xfrm>
          <a:off x="17988280" y="13487400"/>
          <a:ext cx="789940" cy="5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92" name="n_1aveValue【児童館】&#10;一人当たり面積"/>
        <xdr:cNvSpPr txBox="1"/>
      </xdr:nvSpPr>
      <xdr:spPr>
        <a:xfrm>
          <a:off x="1856112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93" name="n_2aveValue【児童館】&#10;一人当たり面積"/>
        <xdr:cNvSpPr txBox="1"/>
      </xdr:nvSpPr>
      <xdr:spPr>
        <a:xfrm>
          <a:off x="177762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694" name="n_1mainValue【児童館】&#10;一人当たり面積"/>
        <xdr:cNvSpPr txBox="1"/>
      </xdr:nvSpPr>
      <xdr:spPr>
        <a:xfrm>
          <a:off x="1856112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695" name="n_2mainValue【児童館】&#10;一人当たり面積"/>
        <xdr:cNvSpPr txBox="1"/>
      </xdr:nvSpPr>
      <xdr:spPr>
        <a:xfrm>
          <a:off x="1777626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7" name="直線コネクタ 706"/>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8" name="テキスト ボックス 707"/>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9" name="直線コネクタ 708"/>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0" name="テキスト ボックス 709"/>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1" name="直線コネクタ 710"/>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2" name="テキスト ボックス 711"/>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3" name="直線コネクタ 712"/>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4" name="テキスト ボックス 713"/>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718" name="直線コネクタ 717"/>
        <xdr:cNvCxnSpPr/>
      </xdr:nvCxnSpPr>
      <xdr:spPr>
        <a:xfrm flipV="1">
          <a:off x="14375764" y="16840200"/>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719" name="【公民館】&#10;有形固定資産減価償却率最小値テキスト"/>
        <xdr:cNvSpPr txBox="1"/>
      </xdr:nvSpPr>
      <xdr:spPr>
        <a:xfrm>
          <a:off x="14414500" y="1822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720" name="直線コネクタ 719"/>
        <xdr:cNvCxnSpPr/>
      </xdr:nvCxnSpPr>
      <xdr:spPr>
        <a:xfrm>
          <a:off x="14287500" y="18217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21" name="【公民館】&#10;有形固定資産減価償却率最大値テキスト"/>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22" name="直線コネクタ 721"/>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723" name="【公民館】&#10;有形固定資産減価償却率平均値テキスト"/>
        <xdr:cNvSpPr txBox="1"/>
      </xdr:nvSpPr>
      <xdr:spPr>
        <a:xfrm>
          <a:off x="14414500" y="17582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724" name="フローチャート: 判断 723"/>
        <xdr:cNvSpPr/>
      </xdr:nvSpPr>
      <xdr:spPr>
        <a:xfrm>
          <a:off x="14325600" y="1760397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725" name="フローチャート: 判断 724"/>
        <xdr:cNvSpPr/>
      </xdr:nvSpPr>
      <xdr:spPr>
        <a:xfrm>
          <a:off x="1357884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726" name="フローチャート: 判断 725"/>
        <xdr:cNvSpPr/>
      </xdr:nvSpPr>
      <xdr:spPr>
        <a:xfrm>
          <a:off x="12804140" y="17689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98552</xdr:rowOff>
    </xdr:from>
    <xdr:to>
      <xdr:col>85</xdr:col>
      <xdr:colOff>177800</xdr:colOff>
      <xdr:row>104</xdr:row>
      <xdr:rowOff>28702</xdr:rowOff>
    </xdr:to>
    <xdr:sp macro="" textlink="">
      <xdr:nvSpPr>
        <xdr:cNvPr id="732" name="楕円 731"/>
        <xdr:cNvSpPr/>
      </xdr:nvSpPr>
      <xdr:spPr>
        <a:xfrm>
          <a:off x="14325600" y="1736547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121429</xdr:rowOff>
    </xdr:from>
    <xdr:ext cx="405111" cy="259045"/>
    <xdr:sp macro="" textlink="">
      <xdr:nvSpPr>
        <xdr:cNvPr id="733" name="【公民館】&#10;有形固定資産減価償却率該当値テキスト"/>
        <xdr:cNvSpPr txBox="1"/>
      </xdr:nvSpPr>
      <xdr:spPr>
        <a:xfrm>
          <a:off x="14414500" y="1722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734" name="楕円 733"/>
        <xdr:cNvSpPr/>
      </xdr:nvSpPr>
      <xdr:spPr>
        <a:xfrm>
          <a:off x="13578840" y="17411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149352</xdr:rowOff>
    </xdr:from>
    <xdr:to>
      <xdr:col>85</xdr:col>
      <xdr:colOff>127000</xdr:colOff>
      <xdr:row>104</xdr:row>
      <xdr:rowOff>23622</xdr:rowOff>
    </xdr:to>
    <xdr:cxnSp macro="">
      <xdr:nvCxnSpPr>
        <xdr:cNvPr id="735" name="直線コネクタ 734"/>
        <xdr:cNvCxnSpPr/>
      </xdr:nvCxnSpPr>
      <xdr:spPr>
        <a:xfrm flipV="1">
          <a:off x="13629640" y="17416272"/>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7113</xdr:rowOff>
    </xdr:from>
    <xdr:to>
      <xdr:col>76</xdr:col>
      <xdr:colOff>165100</xdr:colOff>
      <xdr:row>104</xdr:row>
      <xdr:rowOff>108713</xdr:rowOff>
    </xdr:to>
    <xdr:sp macro="" textlink="">
      <xdr:nvSpPr>
        <xdr:cNvPr id="736" name="楕円 735"/>
        <xdr:cNvSpPr/>
      </xdr:nvSpPr>
      <xdr:spPr>
        <a:xfrm>
          <a:off x="12804140" y="17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23622</xdr:rowOff>
    </xdr:from>
    <xdr:to>
      <xdr:col>81</xdr:col>
      <xdr:colOff>50800</xdr:colOff>
      <xdr:row>104</xdr:row>
      <xdr:rowOff>57913</xdr:rowOff>
    </xdr:to>
    <xdr:cxnSp macro="">
      <xdr:nvCxnSpPr>
        <xdr:cNvPr id="737" name="直線コネクタ 736"/>
        <xdr:cNvCxnSpPr/>
      </xdr:nvCxnSpPr>
      <xdr:spPr>
        <a:xfrm flipV="1">
          <a:off x="12854940" y="17458182"/>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738" name="n_1aveValue【公民館】&#10;有形固定資産減価償却率"/>
        <xdr:cNvSpPr txBox="1"/>
      </xdr:nvSpPr>
      <xdr:spPr>
        <a:xfrm>
          <a:off x="134372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739" name="n_2aveValue【公民館】&#10;有形固定資産減価償却率"/>
        <xdr:cNvSpPr txBox="1"/>
      </xdr:nvSpPr>
      <xdr:spPr>
        <a:xfrm>
          <a:off x="12675244" y="17778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740" name="n_1mainValue【公民館】&#10;有形固定資産減価償却率"/>
        <xdr:cNvSpPr txBox="1"/>
      </xdr:nvSpPr>
      <xdr:spPr>
        <a:xfrm>
          <a:off x="134372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125240</xdr:rowOff>
    </xdr:from>
    <xdr:ext cx="405111" cy="259045"/>
    <xdr:sp macro="" textlink="">
      <xdr:nvSpPr>
        <xdr:cNvPr id="741" name="n_2mainValue【公民館】&#10;有形固定資産減価償却率"/>
        <xdr:cNvSpPr txBox="1"/>
      </xdr:nvSpPr>
      <xdr:spPr>
        <a:xfrm>
          <a:off x="12675244" y="1722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763" name="直線コネクタ 762"/>
        <xdr:cNvCxnSpPr/>
      </xdr:nvCxnSpPr>
      <xdr:spPr>
        <a:xfrm flipV="1">
          <a:off x="19509104" y="16892778"/>
          <a:ext cx="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764" name="【公民館】&#10;一人当たり面積最小値テキスト"/>
        <xdr:cNvSpPr txBox="1"/>
      </xdr:nvSpPr>
      <xdr:spPr>
        <a:xfrm>
          <a:off x="19547840" y="1815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765" name="直線コネクタ 764"/>
        <xdr:cNvCxnSpPr/>
      </xdr:nvCxnSpPr>
      <xdr:spPr>
        <a:xfrm>
          <a:off x="19443700" y="18149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766" name="【公民館】&#10;一人当たり面積最大値テキスト"/>
        <xdr:cNvSpPr txBox="1"/>
      </xdr:nvSpPr>
      <xdr:spPr>
        <a:xfrm>
          <a:off x="19547840" y="1667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767" name="直線コネクタ 766"/>
        <xdr:cNvCxnSpPr/>
      </xdr:nvCxnSpPr>
      <xdr:spPr>
        <a:xfrm>
          <a:off x="19443700" y="1689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768" name="【公民館】&#10;一人当たり面積平均値テキスト"/>
        <xdr:cNvSpPr txBox="1"/>
      </xdr:nvSpPr>
      <xdr:spPr>
        <a:xfrm>
          <a:off x="19547840" y="1776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769" name="フローチャート: 判断 768"/>
        <xdr:cNvSpPr/>
      </xdr:nvSpPr>
      <xdr:spPr>
        <a:xfrm>
          <a:off x="19458940" y="177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770" name="フローチャート: 判断 769"/>
        <xdr:cNvSpPr/>
      </xdr:nvSpPr>
      <xdr:spPr>
        <a:xfrm>
          <a:off x="18735040" y="178478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1" name="フローチャート: 判断 770"/>
        <xdr:cNvSpPr/>
      </xdr:nvSpPr>
      <xdr:spPr>
        <a:xfrm>
          <a:off x="1793748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xdr:rowOff>
    </xdr:from>
    <xdr:to>
      <xdr:col>116</xdr:col>
      <xdr:colOff>114300</xdr:colOff>
      <xdr:row>106</xdr:row>
      <xdr:rowOff>101854</xdr:rowOff>
    </xdr:to>
    <xdr:sp macro="" textlink="">
      <xdr:nvSpPr>
        <xdr:cNvPr id="777" name="楕円 776"/>
        <xdr:cNvSpPr/>
      </xdr:nvSpPr>
      <xdr:spPr>
        <a:xfrm>
          <a:off x="19458940" y="177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23131</xdr:rowOff>
    </xdr:from>
    <xdr:ext cx="469744" cy="259045"/>
    <xdr:sp macro="" textlink="">
      <xdr:nvSpPr>
        <xdr:cNvPr id="778" name="【公民館】&#10;一人当たり面積該当値テキスト"/>
        <xdr:cNvSpPr txBox="1"/>
      </xdr:nvSpPr>
      <xdr:spPr>
        <a:xfrm>
          <a:off x="19547840" y="176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779" name="楕円 778"/>
        <xdr:cNvSpPr/>
      </xdr:nvSpPr>
      <xdr:spPr>
        <a:xfrm>
          <a:off x="1873504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51054</xdr:rowOff>
    </xdr:from>
    <xdr:to>
      <xdr:col>116</xdr:col>
      <xdr:colOff>63500</xdr:colOff>
      <xdr:row>106</xdr:row>
      <xdr:rowOff>53339</xdr:rowOff>
    </xdr:to>
    <xdr:cxnSp macro="">
      <xdr:nvCxnSpPr>
        <xdr:cNvPr id="780" name="直線コネクタ 779"/>
        <xdr:cNvCxnSpPr/>
      </xdr:nvCxnSpPr>
      <xdr:spPr>
        <a:xfrm flipV="1">
          <a:off x="18778220" y="17820894"/>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7113</xdr:rowOff>
    </xdr:from>
    <xdr:to>
      <xdr:col>107</xdr:col>
      <xdr:colOff>101600</xdr:colOff>
      <xdr:row>106</xdr:row>
      <xdr:rowOff>108713</xdr:rowOff>
    </xdr:to>
    <xdr:sp macro="" textlink="">
      <xdr:nvSpPr>
        <xdr:cNvPr id="781" name="楕円 780"/>
        <xdr:cNvSpPr/>
      </xdr:nvSpPr>
      <xdr:spPr>
        <a:xfrm>
          <a:off x="17937480" y="177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57913</xdr:rowOff>
    </xdr:to>
    <xdr:cxnSp macro="">
      <xdr:nvCxnSpPr>
        <xdr:cNvPr id="782" name="直線コネクタ 781"/>
        <xdr:cNvCxnSpPr/>
      </xdr:nvCxnSpPr>
      <xdr:spPr>
        <a:xfrm flipV="1">
          <a:off x="17988280" y="17823179"/>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83" name="n_1aveValue【公民館】&#10;一人当たり面積"/>
        <xdr:cNvSpPr txBox="1"/>
      </xdr:nvSpPr>
      <xdr:spPr>
        <a:xfrm>
          <a:off x="185611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84" name="n_2aveValue【公民館】&#10;一人当たり面積"/>
        <xdr:cNvSpPr txBox="1"/>
      </xdr:nvSpPr>
      <xdr:spPr>
        <a:xfrm>
          <a:off x="177762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785" name="n_1mainValue【公民館】&#10;一人当たり面積"/>
        <xdr:cNvSpPr txBox="1"/>
      </xdr:nvSpPr>
      <xdr:spPr>
        <a:xfrm>
          <a:off x="185611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99840</xdr:rowOff>
    </xdr:from>
    <xdr:ext cx="469744" cy="259045"/>
    <xdr:sp macro="" textlink="">
      <xdr:nvSpPr>
        <xdr:cNvPr id="786" name="n_2mainValue【公民館】&#10;一人当たり面積"/>
        <xdr:cNvSpPr txBox="1"/>
      </xdr:nvSpPr>
      <xdr:spPr>
        <a:xfrm>
          <a:off x="17776267" y="1786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、おおむね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及び全国平均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及び全国平均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を上回っている。特に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については、全ての施設が築３０年を超えていることから、今後の方向性について検討していく必要がある。なお、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については、幼保一元化の取組みにより、幼児園として施設を共同利用することで老朽化対策に取り組んだことから、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いる。また、今後計画されている保育所の建替え等により、さらに償却率が低下することが見込まれている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当たり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面積については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、全ての施設で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を、また、多くの施設で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和歌山県平均を上回っている。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道路・橋りょうにおいて県平均が全国平均を大きく上回っていることからも伺えるとおり、急峻な山間を縫うように走る河川に沿って集落が点在し、それらの集落に合わせて施設を整備せざるを得ない和歌山県の地勢的特徴が大きく現れ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公共施設等は今後さらに老朽化が進んでい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く見込みであり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維持管理・更新費用等も増大することが予想されるが、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白浜町公共施設等総合管理計画に基づき、引き続き施設機能の適正化及び維持管理費用の効率化に取り組むなどにより、財政の健全運営に努めていく。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086225" y="5626608"/>
          <a:ext cx="0"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12496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020820" y="707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124960" y="540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020820" y="5626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124960" y="6461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036060" y="64825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312160" y="6468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170564"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514600" y="6489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385704" y="65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43688</xdr:rowOff>
    </xdr:from>
    <xdr:to>
      <xdr:col>24</xdr:col>
      <xdr:colOff>114300</xdr:colOff>
      <xdr:row>33</xdr:row>
      <xdr:rowOff>145288</xdr:rowOff>
    </xdr:to>
    <xdr:sp macro="" textlink="">
      <xdr:nvSpPr>
        <xdr:cNvPr id="70" name="楕円 69"/>
        <xdr:cNvSpPr/>
      </xdr:nvSpPr>
      <xdr:spPr>
        <a:xfrm>
          <a:off x="403606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168165</xdr:rowOff>
    </xdr:from>
    <xdr:ext cx="405111" cy="259045"/>
    <xdr:sp macro="" textlink="">
      <xdr:nvSpPr>
        <xdr:cNvPr id="71" name="【図書館】&#10;有形固定資産減価償却率該当値テキスト"/>
        <xdr:cNvSpPr txBox="1"/>
      </xdr:nvSpPr>
      <xdr:spPr>
        <a:xfrm>
          <a:off x="4124960" y="553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89408</xdr:rowOff>
    </xdr:from>
    <xdr:to>
      <xdr:col>20</xdr:col>
      <xdr:colOff>38100</xdr:colOff>
      <xdr:row>34</xdr:row>
      <xdr:rowOff>19558</xdr:rowOff>
    </xdr:to>
    <xdr:sp macro="" textlink="">
      <xdr:nvSpPr>
        <xdr:cNvPr id="72" name="楕円 71"/>
        <xdr:cNvSpPr/>
      </xdr:nvSpPr>
      <xdr:spPr>
        <a:xfrm>
          <a:off x="3312160" y="5621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94488</xdr:rowOff>
    </xdr:from>
    <xdr:to>
      <xdr:col>24</xdr:col>
      <xdr:colOff>63500</xdr:colOff>
      <xdr:row>33</xdr:row>
      <xdr:rowOff>140208</xdr:rowOff>
    </xdr:to>
    <xdr:cxnSp macro="">
      <xdr:nvCxnSpPr>
        <xdr:cNvPr id="73" name="直線コネクタ 72"/>
        <xdr:cNvCxnSpPr/>
      </xdr:nvCxnSpPr>
      <xdr:spPr>
        <a:xfrm flipV="1">
          <a:off x="3355340" y="5626608"/>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137414</xdr:rowOff>
    </xdr:from>
    <xdr:to>
      <xdr:col>15</xdr:col>
      <xdr:colOff>101600</xdr:colOff>
      <xdr:row>34</xdr:row>
      <xdr:rowOff>67564</xdr:rowOff>
    </xdr:to>
    <xdr:sp macro="" textlink="">
      <xdr:nvSpPr>
        <xdr:cNvPr id="74" name="楕円 73"/>
        <xdr:cNvSpPr/>
      </xdr:nvSpPr>
      <xdr:spPr>
        <a:xfrm>
          <a:off x="2514600" y="5669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140208</xdr:rowOff>
    </xdr:from>
    <xdr:to>
      <xdr:col>19</xdr:col>
      <xdr:colOff>177800</xdr:colOff>
      <xdr:row>34</xdr:row>
      <xdr:rowOff>16764</xdr:rowOff>
    </xdr:to>
    <xdr:cxnSp macro="">
      <xdr:nvCxnSpPr>
        <xdr:cNvPr id="75" name="直線コネクタ 74"/>
        <xdr:cNvCxnSpPr/>
      </xdr:nvCxnSpPr>
      <xdr:spPr>
        <a:xfrm flipV="1">
          <a:off x="2565400" y="5672328"/>
          <a:ext cx="78994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36085</xdr:rowOff>
    </xdr:from>
    <xdr:ext cx="405111" cy="259045"/>
    <xdr:sp macro="" textlink="">
      <xdr:nvSpPr>
        <xdr:cNvPr id="76" name="n_1mainValue【図書館】&#10;有形固定資産減価償却率"/>
        <xdr:cNvSpPr txBox="1"/>
      </xdr:nvSpPr>
      <xdr:spPr>
        <a:xfrm>
          <a:off x="3170564" y="540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84091</xdr:rowOff>
    </xdr:from>
    <xdr:ext cx="405111" cy="259045"/>
    <xdr:sp macro="" textlink="">
      <xdr:nvSpPr>
        <xdr:cNvPr id="77" name="n_2mainValue【図書館】&#10;有形固定資産減価償却率"/>
        <xdr:cNvSpPr txBox="1"/>
      </xdr:nvSpPr>
      <xdr:spPr>
        <a:xfrm>
          <a:off x="2385704" y="54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9219565" y="5862828"/>
          <a:ext cx="0" cy="110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925830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915416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9258300" y="56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9154160" y="5862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9258300" y="653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9192260" y="6679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844550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7" name="n_1aveValue【図書館】&#10;一人当たり面積"/>
        <xdr:cNvSpPr txBox="1"/>
      </xdr:nvSpPr>
      <xdr:spPr>
        <a:xfrm>
          <a:off x="8271587"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8" name="フローチャート: 判断 107"/>
        <xdr:cNvSpPr/>
      </xdr:nvSpPr>
      <xdr:spPr>
        <a:xfrm>
          <a:off x="7670800" y="67127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9" name="n_2aveValue【図書館】&#10;一人当たり面積"/>
        <xdr:cNvSpPr txBox="1"/>
      </xdr:nvSpPr>
      <xdr:spPr>
        <a:xfrm>
          <a:off x="7509587"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23114</xdr:rowOff>
    </xdr:from>
    <xdr:to>
      <xdr:col>55</xdr:col>
      <xdr:colOff>50800</xdr:colOff>
      <xdr:row>41</xdr:row>
      <xdr:rowOff>124714</xdr:rowOff>
    </xdr:to>
    <xdr:sp macro="" textlink="">
      <xdr:nvSpPr>
        <xdr:cNvPr id="115" name="楕円 114"/>
        <xdr:cNvSpPr/>
      </xdr:nvSpPr>
      <xdr:spPr>
        <a:xfrm>
          <a:off x="9192260" y="68963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109491</xdr:rowOff>
    </xdr:from>
    <xdr:ext cx="469744" cy="259045"/>
    <xdr:sp macro="" textlink="">
      <xdr:nvSpPr>
        <xdr:cNvPr id="116" name="【図書館】&#10;一人当たり面積該当値テキスト"/>
        <xdr:cNvSpPr txBox="1"/>
      </xdr:nvSpPr>
      <xdr:spPr>
        <a:xfrm>
          <a:off x="9258300" y="681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23114</xdr:rowOff>
    </xdr:from>
    <xdr:to>
      <xdr:col>50</xdr:col>
      <xdr:colOff>165100</xdr:colOff>
      <xdr:row>41</xdr:row>
      <xdr:rowOff>124714</xdr:rowOff>
    </xdr:to>
    <xdr:sp macro="" textlink="">
      <xdr:nvSpPr>
        <xdr:cNvPr id="117" name="楕円 116"/>
        <xdr:cNvSpPr/>
      </xdr:nvSpPr>
      <xdr:spPr>
        <a:xfrm>
          <a:off x="8445500" y="6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73914</xdr:rowOff>
    </xdr:from>
    <xdr:to>
      <xdr:col>55</xdr:col>
      <xdr:colOff>0</xdr:colOff>
      <xdr:row>41</xdr:row>
      <xdr:rowOff>73914</xdr:rowOff>
    </xdr:to>
    <xdr:cxnSp macro="">
      <xdr:nvCxnSpPr>
        <xdr:cNvPr id="118" name="直線コネクタ 117"/>
        <xdr:cNvCxnSpPr/>
      </xdr:nvCxnSpPr>
      <xdr:spPr>
        <a:xfrm>
          <a:off x="8496300" y="694715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23114</xdr:rowOff>
    </xdr:from>
    <xdr:to>
      <xdr:col>46</xdr:col>
      <xdr:colOff>38100</xdr:colOff>
      <xdr:row>41</xdr:row>
      <xdr:rowOff>124714</xdr:rowOff>
    </xdr:to>
    <xdr:sp macro="" textlink="">
      <xdr:nvSpPr>
        <xdr:cNvPr id="119" name="楕円 118"/>
        <xdr:cNvSpPr/>
      </xdr:nvSpPr>
      <xdr:spPr>
        <a:xfrm>
          <a:off x="7670800" y="68963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73914</xdr:rowOff>
    </xdr:from>
    <xdr:to>
      <xdr:col>50</xdr:col>
      <xdr:colOff>114300</xdr:colOff>
      <xdr:row>41</xdr:row>
      <xdr:rowOff>73914</xdr:rowOff>
    </xdr:to>
    <xdr:cxnSp macro="">
      <xdr:nvCxnSpPr>
        <xdr:cNvPr id="120" name="直線コネクタ 119"/>
        <xdr:cNvCxnSpPr/>
      </xdr:nvCxnSpPr>
      <xdr:spPr>
        <a:xfrm>
          <a:off x="7713980" y="694715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115841</xdr:rowOff>
    </xdr:from>
    <xdr:ext cx="469744" cy="259045"/>
    <xdr:sp macro="" textlink="">
      <xdr:nvSpPr>
        <xdr:cNvPr id="121" name="n_1mainValue【図書館】&#10;一人当たり面積"/>
        <xdr:cNvSpPr txBox="1"/>
      </xdr:nvSpPr>
      <xdr:spPr>
        <a:xfrm>
          <a:off x="8271587" y="69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115841</xdr:rowOff>
    </xdr:from>
    <xdr:ext cx="469744" cy="259045"/>
    <xdr:sp macro="" textlink="">
      <xdr:nvSpPr>
        <xdr:cNvPr id="122" name="n_2mainValue【図書館】&#10;一人当たり面積"/>
        <xdr:cNvSpPr txBox="1"/>
      </xdr:nvSpPr>
      <xdr:spPr>
        <a:xfrm>
          <a:off x="7509587" y="69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086225" y="9261022"/>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124960" y="1063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02082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124960" y="9831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036060" y="98535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312160" y="9878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6" name="n_1aveValue【体育館・プール】&#10;有形固定資産減価償却率"/>
        <xdr:cNvSpPr txBox="1"/>
      </xdr:nvSpPr>
      <xdr:spPr>
        <a:xfrm>
          <a:off x="317056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7" name="フローチャート: 判断 156"/>
        <xdr:cNvSpPr/>
      </xdr:nvSpPr>
      <xdr:spPr>
        <a:xfrm>
          <a:off x="2514600" y="988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8" name="n_2aveValue【体育館・プール】&#10;有形固定資産減価償却率"/>
        <xdr:cNvSpPr txBox="1"/>
      </xdr:nvSpPr>
      <xdr:spPr>
        <a:xfrm>
          <a:off x="2385704" y="997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xdr:rowOff>
    </xdr:from>
    <xdr:to>
      <xdr:col>24</xdr:col>
      <xdr:colOff>114300</xdr:colOff>
      <xdr:row>58</xdr:row>
      <xdr:rowOff>106317</xdr:rowOff>
    </xdr:to>
    <xdr:sp macro="" textlink="">
      <xdr:nvSpPr>
        <xdr:cNvPr id="164" name="楕円 163"/>
        <xdr:cNvSpPr/>
      </xdr:nvSpPr>
      <xdr:spPr>
        <a:xfrm>
          <a:off x="403606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27594</xdr:rowOff>
    </xdr:from>
    <xdr:ext cx="405111" cy="259045"/>
    <xdr:sp macro="" textlink="">
      <xdr:nvSpPr>
        <xdr:cNvPr id="165" name="【体育館・プール】&#10;有形固定資産減価償却率該当値テキスト"/>
        <xdr:cNvSpPr txBox="1"/>
      </xdr:nvSpPr>
      <xdr:spPr>
        <a:xfrm>
          <a:off x="412496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34109</xdr:rowOff>
    </xdr:from>
    <xdr:to>
      <xdr:col>20</xdr:col>
      <xdr:colOff>38100</xdr:colOff>
      <xdr:row>58</xdr:row>
      <xdr:rowOff>135709</xdr:rowOff>
    </xdr:to>
    <xdr:sp macro="" textlink="">
      <xdr:nvSpPr>
        <xdr:cNvPr id="166" name="楕円 165"/>
        <xdr:cNvSpPr/>
      </xdr:nvSpPr>
      <xdr:spPr>
        <a:xfrm>
          <a:off x="3312160" y="97572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55517</xdr:rowOff>
    </xdr:from>
    <xdr:to>
      <xdr:col>24</xdr:col>
      <xdr:colOff>63500</xdr:colOff>
      <xdr:row>58</xdr:row>
      <xdr:rowOff>84909</xdr:rowOff>
    </xdr:to>
    <xdr:cxnSp macro="">
      <xdr:nvCxnSpPr>
        <xdr:cNvPr id="167" name="直線コネクタ 166"/>
        <xdr:cNvCxnSpPr/>
      </xdr:nvCxnSpPr>
      <xdr:spPr>
        <a:xfrm flipV="1">
          <a:off x="3355340" y="9778637"/>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50437</xdr:rowOff>
    </xdr:from>
    <xdr:to>
      <xdr:col>15</xdr:col>
      <xdr:colOff>101600</xdr:colOff>
      <xdr:row>58</xdr:row>
      <xdr:rowOff>152037</xdr:rowOff>
    </xdr:to>
    <xdr:sp macro="" textlink="">
      <xdr:nvSpPr>
        <xdr:cNvPr id="168" name="楕円 167"/>
        <xdr:cNvSpPr/>
      </xdr:nvSpPr>
      <xdr:spPr>
        <a:xfrm>
          <a:off x="2514600" y="97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84909</xdr:rowOff>
    </xdr:from>
    <xdr:to>
      <xdr:col>19</xdr:col>
      <xdr:colOff>177800</xdr:colOff>
      <xdr:row>58</xdr:row>
      <xdr:rowOff>101237</xdr:rowOff>
    </xdr:to>
    <xdr:cxnSp macro="">
      <xdr:nvCxnSpPr>
        <xdr:cNvPr id="169" name="直線コネクタ 168"/>
        <xdr:cNvCxnSpPr/>
      </xdr:nvCxnSpPr>
      <xdr:spPr>
        <a:xfrm flipV="1">
          <a:off x="2565400" y="9808029"/>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152236</xdr:rowOff>
    </xdr:from>
    <xdr:ext cx="405111" cy="259045"/>
    <xdr:sp macro="" textlink="">
      <xdr:nvSpPr>
        <xdr:cNvPr id="170" name="n_1mainValue【体育館・プール】&#10;有形固定資産減価償却率"/>
        <xdr:cNvSpPr txBox="1"/>
      </xdr:nvSpPr>
      <xdr:spPr>
        <a:xfrm>
          <a:off x="3170564" y="954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171" name="n_2mainValue【体育館・プール】&#10;有形固定資産減価償却率"/>
        <xdr:cNvSpPr txBox="1"/>
      </xdr:nvSpPr>
      <xdr:spPr>
        <a:xfrm>
          <a:off x="2385704" y="955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9219565" y="93611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92583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915416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9258300" y="914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9154160" y="936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925830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9192260" y="1016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8445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203" name="n_1aveValue【体育館・プール】&#10;一人当たり面積"/>
        <xdr:cNvSpPr txBox="1"/>
      </xdr:nvSpPr>
      <xdr:spPr>
        <a:xfrm>
          <a:off x="827158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204" name="フローチャート: 判断 203"/>
        <xdr:cNvSpPr/>
      </xdr:nvSpPr>
      <xdr:spPr>
        <a:xfrm>
          <a:off x="7670800" y="1016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205" name="n_2aveValue【体育館・プール】&#10;一人当たり面積"/>
        <xdr:cNvSpPr txBox="1"/>
      </xdr:nvSpPr>
      <xdr:spPr>
        <a:xfrm>
          <a:off x="750958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132080</xdr:rowOff>
    </xdr:from>
    <xdr:to>
      <xdr:col>55</xdr:col>
      <xdr:colOff>50800</xdr:colOff>
      <xdr:row>56</xdr:row>
      <xdr:rowOff>62230</xdr:rowOff>
    </xdr:to>
    <xdr:sp macro="" textlink="">
      <xdr:nvSpPr>
        <xdr:cNvPr id="211" name="楕円 210"/>
        <xdr:cNvSpPr/>
      </xdr:nvSpPr>
      <xdr:spPr>
        <a:xfrm>
          <a:off x="9192260" y="9352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47007</xdr:rowOff>
    </xdr:from>
    <xdr:ext cx="469744" cy="259045"/>
    <xdr:sp macro="" textlink="">
      <xdr:nvSpPr>
        <xdr:cNvPr id="212" name="【体育館・プール】&#10;一人当たり面積該当値テキスト"/>
        <xdr:cNvSpPr txBox="1"/>
      </xdr:nvSpPr>
      <xdr:spPr>
        <a:xfrm>
          <a:off x="9258300"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143510</xdr:rowOff>
    </xdr:from>
    <xdr:to>
      <xdr:col>50</xdr:col>
      <xdr:colOff>165100</xdr:colOff>
      <xdr:row>56</xdr:row>
      <xdr:rowOff>73660</xdr:rowOff>
    </xdr:to>
    <xdr:sp macro="" textlink="">
      <xdr:nvSpPr>
        <xdr:cNvPr id="213" name="楕円 212"/>
        <xdr:cNvSpPr/>
      </xdr:nvSpPr>
      <xdr:spPr>
        <a:xfrm>
          <a:off x="8445500" y="9363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11430</xdr:rowOff>
    </xdr:from>
    <xdr:to>
      <xdr:col>55</xdr:col>
      <xdr:colOff>0</xdr:colOff>
      <xdr:row>56</xdr:row>
      <xdr:rowOff>22860</xdr:rowOff>
    </xdr:to>
    <xdr:cxnSp macro="">
      <xdr:nvCxnSpPr>
        <xdr:cNvPr id="214" name="直線コネクタ 213"/>
        <xdr:cNvCxnSpPr/>
      </xdr:nvCxnSpPr>
      <xdr:spPr>
        <a:xfrm flipV="1">
          <a:off x="8496300" y="939927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162560</xdr:rowOff>
    </xdr:from>
    <xdr:to>
      <xdr:col>46</xdr:col>
      <xdr:colOff>38100</xdr:colOff>
      <xdr:row>56</xdr:row>
      <xdr:rowOff>92710</xdr:rowOff>
    </xdr:to>
    <xdr:sp macro="" textlink="">
      <xdr:nvSpPr>
        <xdr:cNvPr id="215" name="楕円 214"/>
        <xdr:cNvSpPr/>
      </xdr:nvSpPr>
      <xdr:spPr>
        <a:xfrm>
          <a:off x="7670800" y="9382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22860</xdr:rowOff>
    </xdr:from>
    <xdr:to>
      <xdr:col>50</xdr:col>
      <xdr:colOff>114300</xdr:colOff>
      <xdr:row>56</xdr:row>
      <xdr:rowOff>41910</xdr:rowOff>
    </xdr:to>
    <xdr:cxnSp macro="">
      <xdr:nvCxnSpPr>
        <xdr:cNvPr id="216" name="直線コネクタ 215"/>
        <xdr:cNvCxnSpPr/>
      </xdr:nvCxnSpPr>
      <xdr:spPr>
        <a:xfrm flipV="1">
          <a:off x="7713980" y="941070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90187</xdr:rowOff>
    </xdr:from>
    <xdr:ext cx="469744" cy="259045"/>
    <xdr:sp macro="" textlink="">
      <xdr:nvSpPr>
        <xdr:cNvPr id="217" name="n_1mainValue【体育館・プール】&#10;一人当たり面積"/>
        <xdr:cNvSpPr txBox="1"/>
      </xdr:nvSpPr>
      <xdr:spPr>
        <a:xfrm>
          <a:off x="8271587" y="914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109237</xdr:rowOff>
    </xdr:from>
    <xdr:ext cx="469744" cy="259045"/>
    <xdr:sp macro="" textlink="">
      <xdr:nvSpPr>
        <xdr:cNvPr id="218" name="n_2mainValue【体育館・プール】&#10;一人当たり面積"/>
        <xdr:cNvSpPr txBox="1"/>
      </xdr:nvSpPr>
      <xdr:spPr>
        <a:xfrm>
          <a:off x="7509587" y="91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086225" y="13114020"/>
          <a:ext cx="0" cy="1453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124960" y="14570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020820" y="14567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124960" y="141435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036060" y="14165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31216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49" name="n_1aveValue【福祉施設】&#10;有形固定資産減価償却率"/>
        <xdr:cNvSpPr txBox="1"/>
      </xdr:nvSpPr>
      <xdr:spPr>
        <a:xfrm>
          <a:off x="317056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50" name="フローチャート: 判断 249"/>
        <xdr:cNvSpPr/>
      </xdr:nvSpPr>
      <xdr:spPr>
        <a:xfrm>
          <a:off x="2514600" y="141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51" name="n_2aveValue【福祉施設】&#10;有形固定資産減価償却率"/>
        <xdr:cNvSpPr txBox="1"/>
      </xdr:nvSpPr>
      <xdr:spPr>
        <a:xfrm>
          <a:off x="2385704" y="14216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57" name="楕円 256"/>
        <xdr:cNvSpPr/>
      </xdr:nvSpPr>
      <xdr:spPr>
        <a:xfrm>
          <a:off x="403606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58" name="【福祉施設】&#10;有形固定資産減価償却率該当値テキスト"/>
        <xdr:cNvSpPr txBox="1"/>
      </xdr:nvSpPr>
      <xdr:spPr>
        <a:xfrm>
          <a:off x="4124960"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83313</xdr:rowOff>
    </xdr:from>
    <xdr:to>
      <xdr:col>20</xdr:col>
      <xdr:colOff>38100</xdr:colOff>
      <xdr:row>83</xdr:row>
      <xdr:rowOff>13463</xdr:rowOff>
    </xdr:to>
    <xdr:sp macro="" textlink="">
      <xdr:nvSpPr>
        <xdr:cNvPr id="259" name="楕円 258"/>
        <xdr:cNvSpPr/>
      </xdr:nvSpPr>
      <xdr:spPr>
        <a:xfrm>
          <a:off x="3312160" y="13829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134113</xdr:rowOff>
    </xdr:to>
    <xdr:cxnSp macro="">
      <xdr:nvCxnSpPr>
        <xdr:cNvPr id="260" name="直線コネクタ 259"/>
        <xdr:cNvCxnSpPr/>
      </xdr:nvCxnSpPr>
      <xdr:spPr>
        <a:xfrm flipV="1">
          <a:off x="3355340" y="13841730"/>
          <a:ext cx="73152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23876</xdr:rowOff>
    </xdr:from>
    <xdr:to>
      <xdr:col>15</xdr:col>
      <xdr:colOff>101600</xdr:colOff>
      <xdr:row>83</xdr:row>
      <xdr:rowOff>125476</xdr:rowOff>
    </xdr:to>
    <xdr:sp macro="" textlink="">
      <xdr:nvSpPr>
        <xdr:cNvPr id="261" name="楕円 260"/>
        <xdr:cNvSpPr/>
      </xdr:nvSpPr>
      <xdr:spPr>
        <a:xfrm>
          <a:off x="25146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134113</xdr:rowOff>
    </xdr:from>
    <xdr:to>
      <xdr:col>19</xdr:col>
      <xdr:colOff>177800</xdr:colOff>
      <xdr:row>83</xdr:row>
      <xdr:rowOff>74676</xdr:rowOff>
    </xdr:to>
    <xdr:cxnSp macro="">
      <xdr:nvCxnSpPr>
        <xdr:cNvPr id="262" name="直線コネクタ 261"/>
        <xdr:cNvCxnSpPr/>
      </xdr:nvCxnSpPr>
      <xdr:spPr>
        <a:xfrm flipV="1">
          <a:off x="2565400" y="13880593"/>
          <a:ext cx="78994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29990</xdr:rowOff>
    </xdr:from>
    <xdr:ext cx="405111" cy="259045"/>
    <xdr:sp macro="" textlink="">
      <xdr:nvSpPr>
        <xdr:cNvPr id="263" name="n_1mainValue【福祉施設】&#10;有形固定資産減価償却率"/>
        <xdr:cNvSpPr txBox="1"/>
      </xdr:nvSpPr>
      <xdr:spPr>
        <a:xfrm>
          <a:off x="3170564" y="1360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142003</xdr:rowOff>
    </xdr:from>
    <xdr:ext cx="405111" cy="259045"/>
    <xdr:sp macro="" textlink="">
      <xdr:nvSpPr>
        <xdr:cNvPr id="264" name="n_2mainValue【福祉施設】&#10;有形固定資産減価償却率"/>
        <xdr:cNvSpPr txBox="1"/>
      </xdr:nvSpPr>
      <xdr:spPr>
        <a:xfrm>
          <a:off x="2385704" y="1372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9219565" y="13182600"/>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92583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915416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925830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915416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1" name="【福祉施設】&#10;一人当たり面積平均値テキスト"/>
        <xdr:cNvSpPr txBox="1"/>
      </xdr:nvSpPr>
      <xdr:spPr>
        <a:xfrm>
          <a:off x="9258300" y="13973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9192260" y="1399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94" name="n_1aveValue【福祉施設】&#10;一人当たり面積"/>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95" name="フローチャート: 判断 294"/>
        <xdr:cNvSpPr/>
      </xdr:nvSpPr>
      <xdr:spPr>
        <a:xfrm>
          <a:off x="767080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96" name="n_2aveValue【福祉施設】&#10;一人当たり面積"/>
        <xdr:cNvSpPr txBox="1"/>
      </xdr:nvSpPr>
      <xdr:spPr>
        <a:xfrm>
          <a:off x="7509587" y="1413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7" name="テキスト ボックス 29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87885</xdr:rowOff>
    </xdr:from>
    <xdr:to>
      <xdr:col>55</xdr:col>
      <xdr:colOff>50800</xdr:colOff>
      <xdr:row>81</xdr:row>
      <xdr:rowOff>18035</xdr:rowOff>
    </xdr:to>
    <xdr:sp macro="" textlink="">
      <xdr:nvSpPr>
        <xdr:cNvPr id="302" name="楕円 301"/>
        <xdr:cNvSpPr/>
      </xdr:nvSpPr>
      <xdr:spPr>
        <a:xfrm>
          <a:off x="9192260" y="1349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110762</xdr:rowOff>
    </xdr:from>
    <xdr:ext cx="469744" cy="259045"/>
    <xdr:sp macro="" textlink="">
      <xdr:nvSpPr>
        <xdr:cNvPr id="303" name="【福祉施設】&#10;一人当たり面積該当値テキスト"/>
        <xdr:cNvSpPr txBox="1"/>
      </xdr:nvSpPr>
      <xdr:spPr>
        <a:xfrm>
          <a:off x="9258300" y="133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04" name="楕円 303"/>
        <xdr:cNvSpPr/>
      </xdr:nvSpPr>
      <xdr:spPr>
        <a:xfrm>
          <a:off x="8445500" y="1350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138685</xdr:rowOff>
    </xdr:from>
    <xdr:to>
      <xdr:col>55</xdr:col>
      <xdr:colOff>0</xdr:colOff>
      <xdr:row>80</xdr:row>
      <xdr:rowOff>147828</xdr:rowOff>
    </xdr:to>
    <xdr:cxnSp macro="">
      <xdr:nvCxnSpPr>
        <xdr:cNvPr id="305" name="直線コネクタ 304"/>
        <xdr:cNvCxnSpPr/>
      </xdr:nvCxnSpPr>
      <xdr:spPr>
        <a:xfrm flipV="1">
          <a:off x="8496300" y="13549885"/>
          <a:ext cx="7239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122174</xdr:rowOff>
    </xdr:from>
    <xdr:to>
      <xdr:col>46</xdr:col>
      <xdr:colOff>38100</xdr:colOff>
      <xdr:row>82</xdr:row>
      <xdr:rowOff>52324</xdr:rowOff>
    </xdr:to>
    <xdr:sp macro="" textlink="">
      <xdr:nvSpPr>
        <xdr:cNvPr id="306" name="楕円 305"/>
        <xdr:cNvSpPr/>
      </xdr:nvSpPr>
      <xdr:spPr>
        <a:xfrm>
          <a:off x="7670800" y="13701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82</xdr:row>
      <xdr:rowOff>1524</xdr:rowOff>
    </xdr:to>
    <xdr:cxnSp macro="">
      <xdr:nvCxnSpPr>
        <xdr:cNvPr id="307" name="直線コネクタ 306"/>
        <xdr:cNvCxnSpPr/>
      </xdr:nvCxnSpPr>
      <xdr:spPr>
        <a:xfrm flipV="1">
          <a:off x="7713980" y="13559028"/>
          <a:ext cx="78232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43705</xdr:rowOff>
    </xdr:from>
    <xdr:ext cx="469744" cy="259045"/>
    <xdr:sp macro="" textlink="">
      <xdr:nvSpPr>
        <xdr:cNvPr id="308" name="n_1mainValue【福祉施設】&#10;一人当たり面積"/>
        <xdr:cNvSpPr txBox="1"/>
      </xdr:nvSpPr>
      <xdr:spPr>
        <a:xfrm>
          <a:off x="8271587" y="132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68851</xdr:rowOff>
    </xdr:from>
    <xdr:ext cx="469744" cy="259045"/>
    <xdr:sp macro="" textlink="">
      <xdr:nvSpPr>
        <xdr:cNvPr id="309" name="n_2mainValue【福祉施設】&#10;一人当たり面積"/>
        <xdr:cNvSpPr txBox="1"/>
      </xdr:nvSpPr>
      <xdr:spPr>
        <a:xfrm>
          <a:off x="7509587"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086225" y="16764000"/>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124960" y="1819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020820" y="181870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39" name="【市民会館】&#10;有形固定資産減価償却率平均値テキスト"/>
        <xdr:cNvSpPr txBox="1"/>
      </xdr:nvSpPr>
      <xdr:spPr>
        <a:xfrm>
          <a:off x="4124960" y="1756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03606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312160" y="1761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42" name="n_1aveValue【市民会館】&#10;有形固定資産減価償却率"/>
        <xdr:cNvSpPr txBox="1"/>
      </xdr:nvSpPr>
      <xdr:spPr>
        <a:xfrm>
          <a:off x="317056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43" name="フローチャート: 判断 342"/>
        <xdr:cNvSpPr/>
      </xdr:nvSpPr>
      <xdr:spPr>
        <a:xfrm>
          <a:off x="25146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344" name="n_2aveValue【市民会館】&#10;有形固定資産減価償却率"/>
        <xdr:cNvSpPr txBox="1"/>
      </xdr:nvSpPr>
      <xdr:spPr>
        <a:xfrm>
          <a:off x="238570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5" name="テキスト ボックス 34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164464</xdr:rowOff>
    </xdr:from>
    <xdr:to>
      <xdr:col>24</xdr:col>
      <xdr:colOff>114300</xdr:colOff>
      <xdr:row>100</xdr:row>
      <xdr:rowOff>94614</xdr:rowOff>
    </xdr:to>
    <xdr:sp macro="" textlink="">
      <xdr:nvSpPr>
        <xdr:cNvPr id="350" name="楕円 349"/>
        <xdr:cNvSpPr/>
      </xdr:nvSpPr>
      <xdr:spPr>
        <a:xfrm>
          <a:off x="4036060" y="16760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79391</xdr:rowOff>
    </xdr:from>
    <xdr:ext cx="405111" cy="259045"/>
    <xdr:sp macro="" textlink="">
      <xdr:nvSpPr>
        <xdr:cNvPr id="351" name="【市民会館】&#10;有形固定資産減価償却率該当値テキスト"/>
        <xdr:cNvSpPr txBox="1"/>
      </xdr:nvSpPr>
      <xdr:spPr>
        <a:xfrm>
          <a:off x="4124960" y="166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164464</xdr:rowOff>
    </xdr:from>
    <xdr:to>
      <xdr:col>20</xdr:col>
      <xdr:colOff>38100</xdr:colOff>
      <xdr:row>100</xdr:row>
      <xdr:rowOff>94614</xdr:rowOff>
    </xdr:to>
    <xdr:sp macro="" textlink="">
      <xdr:nvSpPr>
        <xdr:cNvPr id="352" name="楕円 351"/>
        <xdr:cNvSpPr/>
      </xdr:nvSpPr>
      <xdr:spPr>
        <a:xfrm>
          <a:off x="3312160" y="16760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43814</xdr:rowOff>
    </xdr:from>
    <xdr:to>
      <xdr:col>24</xdr:col>
      <xdr:colOff>63500</xdr:colOff>
      <xdr:row>100</xdr:row>
      <xdr:rowOff>43814</xdr:rowOff>
    </xdr:to>
    <xdr:cxnSp macro="">
      <xdr:nvCxnSpPr>
        <xdr:cNvPr id="353" name="直線コネクタ 352"/>
        <xdr:cNvCxnSpPr/>
      </xdr:nvCxnSpPr>
      <xdr:spPr>
        <a:xfrm>
          <a:off x="3355340" y="1680781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164464</xdr:rowOff>
    </xdr:from>
    <xdr:to>
      <xdr:col>15</xdr:col>
      <xdr:colOff>101600</xdr:colOff>
      <xdr:row>100</xdr:row>
      <xdr:rowOff>94614</xdr:rowOff>
    </xdr:to>
    <xdr:sp macro="" textlink="">
      <xdr:nvSpPr>
        <xdr:cNvPr id="354" name="楕円 353"/>
        <xdr:cNvSpPr/>
      </xdr:nvSpPr>
      <xdr:spPr>
        <a:xfrm>
          <a:off x="2514600" y="16760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43814</xdr:rowOff>
    </xdr:from>
    <xdr:to>
      <xdr:col>19</xdr:col>
      <xdr:colOff>177800</xdr:colOff>
      <xdr:row>100</xdr:row>
      <xdr:rowOff>43814</xdr:rowOff>
    </xdr:to>
    <xdr:cxnSp macro="">
      <xdr:nvCxnSpPr>
        <xdr:cNvPr id="355" name="直線コネクタ 354"/>
        <xdr:cNvCxnSpPr/>
      </xdr:nvCxnSpPr>
      <xdr:spPr>
        <a:xfrm>
          <a:off x="2565400" y="168078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111141</xdr:rowOff>
    </xdr:from>
    <xdr:ext cx="405111" cy="259045"/>
    <xdr:sp macro="" textlink="">
      <xdr:nvSpPr>
        <xdr:cNvPr id="356" name="n_1mainValue【市民会館】&#10;有形固定資産減価償却率"/>
        <xdr:cNvSpPr txBox="1"/>
      </xdr:nvSpPr>
      <xdr:spPr>
        <a:xfrm>
          <a:off x="3170564" y="1653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111141</xdr:rowOff>
    </xdr:from>
    <xdr:ext cx="405111" cy="259045"/>
    <xdr:sp macro="" textlink="">
      <xdr:nvSpPr>
        <xdr:cNvPr id="357" name="n_2mainValue【市民会館】&#10;有形固定資産減価償却率"/>
        <xdr:cNvSpPr txBox="1"/>
      </xdr:nvSpPr>
      <xdr:spPr>
        <a:xfrm>
          <a:off x="2385704" y="1653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8" name="直線コネクタ 367"/>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9" name="テキスト ボックス 368"/>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0" name="直線コネクタ 369"/>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1" name="テキスト ボックス 370"/>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2" name="直線コネクタ 371"/>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3" name="テキスト ボックス 372"/>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4" name="直線コネクタ 373"/>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5" name="テキスト ボックス 374"/>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6" name="直線コネクタ 375"/>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7" name="テキスト ボックス 376"/>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8" name="直線コネクタ 377"/>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9" name="テキスト ボックス 378"/>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3" name="直線コネクタ 382"/>
        <xdr:cNvCxnSpPr/>
      </xdr:nvCxnSpPr>
      <xdr:spPr>
        <a:xfrm flipV="1">
          <a:off x="9219565" y="16749304"/>
          <a:ext cx="0" cy="152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4" name="【市民会館】&#10;一人当たり面積最小値テキスト"/>
        <xdr:cNvSpPr txBox="1"/>
      </xdr:nvSpPr>
      <xdr:spPr>
        <a:xfrm>
          <a:off x="9258300" y="1828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5" name="直線コネクタ 384"/>
        <xdr:cNvCxnSpPr/>
      </xdr:nvCxnSpPr>
      <xdr:spPr>
        <a:xfrm>
          <a:off x="9154160" y="18278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6" name="【市民会館】&#10;一人当たり面積最大値テキスト"/>
        <xdr:cNvSpPr txBox="1"/>
      </xdr:nvSpPr>
      <xdr:spPr>
        <a:xfrm>
          <a:off x="9258300" y="1652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7" name="直線コネクタ 386"/>
        <xdr:cNvCxnSpPr/>
      </xdr:nvCxnSpPr>
      <xdr:spPr>
        <a:xfrm>
          <a:off x="915416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88" name="【市民会館】&#10;一人当たり面積平均値テキスト"/>
        <xdr:cNvSpPr txBox="1"/>
      </xdr:nvSpPr>
      <xdr:spPr>
        <a:xfrm>
          <a:off x="9258300" y="1760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9" name="フローチャート: 判断 388"/>
        <xdr:cNvSpPr/>
      </xdr:nvSpPr>
      <xdr:spPr>
        <a:xfrm>
          <a:off x="9192260" y="17750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0" name="フローチャート: 判断 389"/>
        <xdr:cNvSpPr/>
      </xdr:nvSpPr>
      <xdr:spPr>
        <a:xfrm>
          <a:off x="8445500" y="1778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91" name="n_1aveValue【市民会館】&#10;一人当たり面積"/>
        <xdr:cNvSpPr txBox="1"/>
      </xdr:nvSpPr>
      <xdr:spPr>
        <a:xfrm>
          <a:off x="8271587" y="175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92" name="フローチャート: 判断 391"/>
        <xdr:cNvSpPr/>
      </xdr:nvSpPr>
      <xdr:spPr>
        <a:xfrm>
          <a:off x="7670800" y="17795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93" name="n_2aveValue【市民会館】&#10;一人当たり面積"/>
        <xdr:cNvSpPr txBox="1"/>
      </xdr:nvSpPr>
      <xdr:spPr>
        <a:xfrm>
          <a:off x="750958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399" name="楕円 398"/>
        <xdr:cNvSpPr/>
      </xdr:nvSpPr>
      <xdr:spPr>
        <a:xfrm>
          <a:off x="9192260" y="178246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33219</xdr:rowOff>
    </xdr:from>
    <xdr:ext cx="469744" cy="259045"/>
    <xdr:sp macro="" textlink="">
      <xdr:nvSpPr>
        <xdr:cNvPr id="400" name="【市民会館】&#10;一人当たり面積該当値テキスト"/>
        <xdr:cNvSpPr txBox="1"/>
      </xdr:nvSpPr>
      <xdr:spPr>
        <a:xfrm>
          <a:off x="9258300" y="178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58057</xdr:rowOff>
    </xdr:from>
    <xdr:to>
      <xdr:col>50</xdr:col>
      <xdr:colOff>165100</xdr:colOff>
      <xdr:row>106</xdr:row>
      <xdr:rowOff>159657</xdr:rowOff>
    </xdr:to>
    <xdr:sp macro="" textlink="">
      <xdr:nvSpPr>
        <xdr:cNvPr id="401" name="楕円 400"/>
        <xdr:cNvSpPr/>
      </xdr:nvSpPr>
      <xdr:spPr>
        <a:xfrm>
          <a:off x="8445500" y="17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108857</xdr:rowOff>
    </xdr:to>
    <xdr:cxnSp macro="">
      <xdr:nvCxnSpPr>
        <xdr:cNvPr id="402" name="直線コネクタ 401"/>
        <xdr:cNvCxnSpPr/>
      </xdr:nvCxnSpPr>
      <xdr:spPr>
        <a:xfrm flipV="1">
          <a:off x="8496300" y="17875432"/>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64588</xdr:rowOff>
    </xdr:from>
    <xdr:to>
      <xdr:col>46</xdr:col>
      <xdr:colOff>38100</xdr:colOff>
      <xdr:row>106</xdr:row>
      <xdr:rowOff>166188</xdr:rowOff>
    </xdr:to>
    <xdr:sp macro="" textlink="">
      <xdr:nvSpPr>
        <xdr:cNvPr id="403" name="楕円 402"/>
        <xdr:cNvSpPr/>
      </xdr:nvSpPr>
      <xdr:spPr>
        <a:xfrm>
          <a:off x="7670800" y="17834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106</xdr:row>
      <xdr:rowOff>115388</xdr:rowOff>
    </xdr:to>
    <xdr:cxnSp macro="">
      <xdr:nvCxnSpPr>
        <xdr:cNvPr id="404" name="直線コネクタ 403"/>
        <xdr:cNvCxnSpPr/>
      </xdr:nvCxnSpPr>
      <xdr:spPr>
        <a:xfrm flipV="1">
          <a:off x="7713980" y="17878697"/>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05" name="n_1mainValue【市民会館】&#10;一人当たり面積"/>
        <xdr:cNvSpPr txBox="1"/>
      </xdr:nvSpPr>
      <xdr:spPr>
        <a:xfrm>
          <a:off x="827158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157315</xdr:rowOff>
    </xdr:from>
    <xdr:ext cx="469744" cy="259045"/>
    <xdr:sp macro="" textlink="">
      <xdr:nvSpPr>
        <xdr:cNvPr id="406" name="n_2mainValue【市民会館】&#10;一人当たり面積"/>
        <xdr:cNvSpPr txBox="1"/>
      </xdr:nvSpPr>
      <xdr:spPr>
        <a:xfrm>
          <a:off x="7509587" y="179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1" name="直線コネクタ 430"/>
        <xdr:cNvCxnSpPr/>
      </xdr:nvCxnSpPr>
      <xdr:spPr>
        <a:xfrm flipV="1">
          <a:off x="14375764" y="573024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2" name="【一般廃棄物処理施設】&#10;有形固定資産減価償却率最小値テキスト"/>
        <xdr:cNvSpPr txBox="1"/>
      </xdr:nvSpPr>
      <xdr:spPr>
        <a:xfrm>
          <a:off x="144145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3" name="直線コネクタ 432"/>
        <xdr:cNvCxnSpPr/>
      </xdr:nvCxnSpPr>
      <xdr:spPr>
        <a:xfrm>
          <a:off x="14287500" y="7130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4" name="【一般廃棄物処理施設】&#10;有形固定資産減価償却率最大値テキスト"/>
        <xdr:cNvSpPr txBox="1"/>
      </xdr:nvSpPr>
      <xdr:spPr>
        <a:xfrm>
          <a:off x="144145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5" name="直線コネクタ 434"/>
        <xdr:cNvCxnSpPr/>
      </xdr:nvCxnSpPr>
      <xdr:spPr>
        <a:xfrm>
          <a:off x="142875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36" name="【一般廃棄物処理施設】&#10;有形固定資産減価償却率平均値テキスト"/>
        <xdr:cNvSpPr txBox="1"/>
      </xdr:nvSpPr>
      <xdr:spPr>
        <a:xfrm>
          <a:off x="14414500" y="621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7" name="フローチャート: 判断 436"/>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8" name="フローチャート: 判断 437"/>
        <xdr:cNvSpPr/>
      </xdr:nvSpPr>
      <xdr:spPr>
        <a:xfrm>
          <a:off x="135788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439" name="n_1aveValue【一般廃棄物処理施設】&#10;有形固定資産減価償却率"/>
        <xdr:cNvSpPr txBox="1"/>
      </xdr:nvSpPr>
      <xdr:spPr>
        <a:xfrm>
          <a:off x="13437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40" name="フローチャート: 判断 439"/>
        <xdr:cNvSpPr/>
      </xdr:nvSpPr>
      <xdr:spPr>
        <a:xfrm>
          <a:off x="1280414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41" name="n_2aveValue【一般廃棄物処理施設】&#10;有形固定資産減価償却率"/>
        <xdr:cNvSpPr txBox="1"/>
      </xdr:nvSpPr>
      <xdr:spPr>
        <a:xfrm>
          <a:off x="126752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2" name="テキスト ボックス 44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47" name="楕円 446"/>
        <xdr:cNvSpPr/>
      </xdr:nvSpPr>
      <xdr:spPr>
        <a:xfrm>
          <a:off x="14325600" y="5828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48" name="【一般廃棄物処理施設】&#10;有形固定資産減価償却率該当値テキスト"/>
        <xdr:cNvSpPr txBox="1"/>
      </xdr:nvSpPr>
      <xdr:spPr>
        <a:xfrm>
          <a:off x="14414500"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145415</xdr:rowOff>
    </xdr:from>
    <xdr:to>
      <xdr:col>81</xdr:col>
      <xdr:colOff>101600</xdr:colOff>
      <xdr:row>35</xdr:row>
      <xdr:rowOff>75565</xdr:rowOff>
    </xdr:to>
    <xdr:sp macro="" textlink="">
      <xdr:nvSpPr>
        <xdr:cNvPr id="449" name="楕円 448"/>
        <xdr:cNvSpPr/>
      </xdr:nvSpPr>
      <xdr:spPr>
        <a:xfrm>
          <a:off x="13578840" y="5845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24765</xdr:rowOff>
    </xdr:to>
    <xdr:cxnSp macro="">
      <xdr:nvCxnSpPr>
        <xdr:cNvPr id="450" name="直線コネクタ 449"/>
        <xdr:cNvCxnSpPr/>
      </xdr:nvCxnSpPr>
      <xdr:spPr>
        <a:xfrm flipV="1">
          <a:off x="13629640" y="5875020"/>
          <a:ext cx="74676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160655</xdr:rowOff>
    </xdr:from>
    <xdr:to>
      <xdr:col>76</xdr:col>
      <xdr:colOff>165100</xdr:colOff>
      <xdr:row>35</xdr:row>
      <xdr:rowOff>90805</xdr:rowOff>
    </xdr:to>
    <xdr:sp macro="" textlink="">
      <xdr:nvSpPr>
        <xdr:cNvPr id="451" name="楕円 450"/>
        <xdr:cNvSpPr/>
      </xdr:nvSpPr>
      <xdr:spPr>
        <a:xfrm>
          <a:off x="12804140" y="5860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24765</xdr:rowOff>
    </xdr:from>
    <xdr:to>
      <xdr:col>81</xdr:col>
      <xdr:colOff>50800</xdr:colOff>
      <xdr:row>35</xdr:row>
      <xdr:rowOff>40005</xdr:rowOff>
    </xdr:to>
    <xdr:cxnSp macro="">
      <xdr:nvCxnSpPr>
        <xdr:cNvPr id="452" name="直線コネクタ 451"/>
        <xdr:cNvCxnSpPr/>
      </xdr:nvCxnSpPr>
      <xdr:spPr>
        <a:xfrm flipV="1">
          <a:off x="12854940" y="589216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92092</xdr:rowOff>
    </xdr:from>
    <xdr:ext cx="405111" cy="259045"/>
    <xdr:sp macro="" textlink="">
      <xdr:nvSpPr>
        <xdr:cNvPr id="453" name="n_1mainValue【一般廃棄物処理施設】&#10;有形固定資産減価償却率"/>
        <xdr:cNvSpPr txBox="1"/>
      </xdr:nvSpPr>
      <xdr:spPr>
        <a:xfrm>
          <a:off x="134372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107332</xdr:rowOff>
    </xdr:from>
    <xdr:ext cx="405111" cy="259045"/>
    <xdr:sp macro="" textlink="">
      <xdr:nvSpPr>
        <xdr:cNvPr id="454" name="n_2mainValue【一般廃棄物処理施設】&#10;有形固定資産減価償却率"/>
        <xdr:cNvSpPr txBox="1"/>
      </xdr:nvSpPr>
      <xdr:spPr>
        <a:xfrm>
          <a:off x="126752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6" name="直線コネクタ 475"/>
        <xdr:cNvCxnSpPr/>
      </xdr:nvCxnSpPr>
      <xdr:spPr>
        <a:xfrm flipV="1">
          <a:off x="19509104" y="5953896"/>
          <a:ext cx="0" cy="103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7" name="【一般廃棄物処理施設】&#10;一人当たり有形固定資産（償却資産）額最小値テキスト"/>
        <xdr:cNvSpPr txBox="1"/>
      </xdr:nvSpPr>
      <xdr:spPr>
        <a:xfrm>
          <a:off x="19547840" y="69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8" name="直線コネクタ 477"/>
        <xdr:cNvCxnSpPr/>
      </xdr:nvCxnSpPr>
      <xdr:spPr>
        <a:xfrm>
          <a:off x="19443700" y="6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9" name="【一般廃棄物処理施設】&#10;一人当たり有形固定資産（償却資産）額最大値テキスト"/>
        <xdr:cNvSpPr txBox="1"/>
      </xdr:nvSpPr>
      <xdr:spPr>
        <a:xfrm>
          <a:off x="19547840" y="573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0" name="直線コネクタ 479"/>
        <xdr:cNvCxnSpPr/>
      </xdr:nvCxnSpPr>
      <xdr:spPr>
        <a:xfrm>
          <a:off x="19443700" y="5953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81" name="【一般廃棄物処理施設】&#10;一人当たり有形固定資産（償却資産）額平均値テキスト"/>
        <xdr:cNvSpPr txBox="1"/>
      </xdr:nvSpPr>
      <xdr:spPr>
        <a:xfrm>
          <a:off x="19547840" y="656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2" name="フローチャート: 判断 481"/>
        <xdr:cNvSpPr/>
      </xdr:nvSpPr>
      <xdr:spPr>
        <a:xfrm>
          <a:off x="19458940" y="658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3" name="フローチャート: 判断 482"/>
        <xdr:cNvSpPr/>
      </xdr:nvSpPr>
      <xdr:spPr>
        <a:xfrm>
          <a:off x="18735040" y="6634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84" name="n_1aveValue【一般廃棄物処理施設】&#10;一人当たり有形固定資産（償却資産）額"/>
        <xdr:cNvSpPr txBox="1"/>
      </xdr:nvSpPr>
      <xdr:spPr>
        <a:xfrm>
          <a:off x="1852881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85" name="フローチャート: 判断 484"/>
        <xdr:cNvSpPr/>
      </xdr:nvSpPr>
      <xdr:spPr>
        <a:xfrm>
          <a:off x="17937480" y="6669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52771</xdr:rowOff>
    </xdr:from>
    <xdr:ext cx="534377" cy="259045"/>
    <xdr:sp macro="" textlink="">
      <xdr:nvSpPr>
        <xdr:cNvPr id="486" name="n_2aveValue【一般廃棄物処理施設】&#10;一人当たり有形固定資産（償却資産）額"/>
        <xdr:cNvSpPr txBox="1"/>
      </xdr:nvSpPr>
      <xdr:spPr>
        <a:xfrm>
          <a:off x="17766811" y="67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35696</xdr:rowOff>
    </xdr:from>
    <xdr:to>
      <xdr:col>116</xdr:col>
      <xdr:colOff>114300</xdr:colOff>
      <xdr:row>35</xdr:row>
      <xdr:rowOff>137296</xdr:rowOff>
    </xdr:to>
    <xdr:sp macro="" textlink="">
      <xdr:nvSpPr>
        <xdr:cNvPr id="492" name="楕円 491"/>
        <xdr:cNvSpPr/>
      </xdr:nvSpPr>
      <xdr:spPr>
        <a:xfrm>
          <a:off x="19458940" y="59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160173</xdr:rowOff>
    </xdr:from>
    <xdr:ext cx="599010" cy="259045"/>
    <xdr:sp macro="" textlink="">
      <xdr:nvSpPr>
        <xdr:cNvPr id="493" name="【一般廃棄物処理施設】&#10;一人当たり有形固定資産（償却資産）額該当値テキスト"/>
        <xdr:cNvSpPr txBox="1"/>
      </xdr:nvSpPr>
      <xdr:spPr>
        <a:xfrm>
          <a:off x="19547840" y="585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46052</xdr:rowOff>
    </xdr:from>
    <xdr:to>
      <xdr:col>112</xdr:col>
      <xdr:colOff>38100</xdr:colOff>
      <xdr:row>35</xdr:row>
      <xdr:rowOff>147652</xdr:rowOff>
    </xdr:to>
    <xdr:sp macro="" textlink="">
      <xdr:nvSpPr>
        <xdr:cNvPr id="494" name="楕円 493"/>
        <xdr:cNvSpPr/>
      </xdr:nvSpPr>
      <xdr:spPr>
        <a:xfrm>
          <a:off x="18735040" y="59134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86496</xdr:rowOff>
    </xdr:from>
    <xdr:to>
      <xdr:col>116</xdr:col>
      <xdr:colOff>63500</xdr:colOff>
      <xdr:row>35</xdr:row>
      <xdr:rowOff>96852</xdr:rowOff>
    </xdr:to>
    <xdr:cxnSp macro="">
      <xdr:nvCxnSpPr>
        <xdr:cNvPr id="495" name="直線コネクタ 494"/>
        <xdr:cNvCxnSpPr/>
      </xdr:nvCxnSpPr>
      <xdr:spPr>
        <a:xfrm flipV="1">
          <a:off x="18778220" y="5953896"/>
          <a:ext cx="73152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60559</xdr:rowOff>
    </xdr:from>
    <xdr:to>
      <xdr:col>107</xdr:col>
      <xdr:colOff>101600</xdr:colOff>
      <xdr:row>35</xdr:row>
      <xdr:rowOff>162159</xdr:rowOff>
    </xdr:to>
    <xdr:sp macro="" textlink="">
      <xdr:nvSpPr>
        <xdr:cNvPr id="496" name="楕円 495"/>
        <xdr:cNvSpPr/>
      </xdr:nvSpPr>
      <xdr:spPr>
        <a:xfrm>
          <a:off x="17937480" y="59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96852</xdr:rowOff>
    </xdr:from>
    <xdr:to>
      <xdr:col>111</xdr:col>
      <xdr:colOff>177800</xdr:colOff>
      <xdr:row>35</xdr:row>
      <xdr:rowOff>111359</xdr:rowOff>
    </xdr:to>
    <xdr:cxnSp macro="">
      <xdr:nvCxnSpPr>
        <xdr:cNvPr id="497" name="直線コネクタ 496"/>
        <xdr:cNvCxnSpPr/>
      </xdr:nvCxnSpPr>
      <xdr:spPr>
        <a:xfrm flipV="1">
          <a:off x="17988280" y="5964252"/>
          <a:ext cx="78994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164179</xdr:rowOff>
    </xdr:from>
    <xdr:ext cx="599010" cy="259045"/>
    <xdr:sp macro="" textlink="">
      <xdr:nvSpPr>
        <xdr:cNvPr id="498" name="n_1mainValue【一般廃棄物処理施設】&#10;一人当たり有形固定資産（償却資産）額"/>
        <xdr:cNvSpPr txBox="1"/>
      </xdr:nvSpPr>
      <xdr:spPr>
        <a:xfrm>
          <a:off x="18496495" y="5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7236</xdr:rowOff>
    </xdr:from>
    <xdr:ext cx="599010" cy="259045"/>
    <xdr:sp macro="" textlink="">
      <xdr:nvSpPr>
        <xdr:cNvPr id="499" name="n_2mainValue【一般廃棄物処理施設】&#10;一人当たり有形固定資産（償却資産）額"/>
        <xdr:cNvSpPr txBox="1"/>
      </xdr:nvSpPr>
      <xdr:spPr>
        <a:xfrm>
          <a:off x="17734495" y="57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4" name="直線コネクタ 523"/>
        <xdr:cNvCxnSpPr/>
      </xdr:nvCxnSpPr>
      <xdr:spPr>
        <a:xfrm flipV="1">
          <a:off x="14375764" y="94202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5" name="【保健センター・保健所】&#10;有形固定資産減価償却率最小値テキスト"/>
        <xdr:cNvSpPr txBox="1"/>
      </xdr:nvSpPr>
      <xdr:spPr>
        <a:xfrm>
          <a:off x="14414500"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6" name="直線コネクタ 525"/>
        <xdr:cNvCxnSpPr/>
      </xdr:nvCxnSpPr>
      <xdr:spPr>
        <a:xfrm>
          <a:off x="1428750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7" name="【保健センター・保健所】&#10;有形固定資産減価償却率最大値テキスト"/>
        <xdr:cNvSpPr txBox="1"/>
      </xdr:nvSpPr>
      <xdr:spPr>
        <a:xfrm>
          <a:off x="14414500" y="920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8" name="直線コネクタ 527"/>
        <xdr:cNvCxnSpPr/>
      </xdr:nvCxnSpPr>
      <xdr:spPr>
        <a:xfrm>
          <a:off x="14287500" y="942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29" name="【保健センター・保健所】&#10;有形固定資産減価償却率平均値テキスト"/>
        <xdr:cNvSpPr txBox="1"/>
      </xdr:nvSpPr>
      <xdr:spPr>
        <a:xfrm>
          <a:off x="144145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0" name="フローチャート: 判断 529"/>
        <xdr:cNvSpPr/>
      </xdr:nvSpPr>
      <xdr:spPr>
        <a:xfrm>
          <a:off x="14325600" y="102000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1" name="フローチャート: 判断 530"/>
        <xdr:cNvSpPr/>
      </xdr:nvSpPr>
      <xdr:spPr>
        <a:xfrm>
          <a:off x="135788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532" name="n_1aveValue【保健センター・保健所】&#10;有形固定資産減価償却率"/>
        <xdr:cNvSpPr txBox="1"/>
      </xdr:nvSpPr>
      <xdr:spPr>
        <a:xfrm>
          <a:off x="134372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33" name="フローチャート: 判断 532"/>
        <xdr:cNvSpPr/>
      </xdr:nvSpPr>
      <xdr:spPr>
        <a:xfrm>
          <a:off x="12804140" y="10379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534" name="n_2aveValue【保健センター・保健所】&#10;有形固定資産減価償却率"/>
        <xdr:cNvSpPr txBox="1"/>
      </xdr:nvSpPr>
      <xdr:spPr>
        <a:xfrm>
          <a:off x="126752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5" name="テキスト ボックス 5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40" name="楕円 539"/>
        <xdr:cNvSpPr/>
      </xdr:nvSpPr>
      <xdr:spPr>
        <a:xfrm>
          <a:off x="14325600" y="9813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541" name="【保健センター・保健所】&#10;有形固定資産減価償却率該当値テキスト"/>
        <xdr:cNvSpPr txBox="1"/>
      </xdr:nvSpPr>
      <xdr:spPr>
        <a:xfrm>
          <a:off x="144145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542" name="楕円 541"/>
        <xdr:cNvSpPr/>
      </xdr:nvSpPr>
      <xdr:spPr>
        <a:xfrm>
          <a:off x="13578840" y="984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5715</xdr:rowOff>
    </xdr:to>
    <xdr:cxnSp macro="">
      <xdr:nvCxnSpPr>
        <xdr:cNvPr id="543" name="直線コネクタ 542"/>
        <xdr:cNvCxnSpPr/>
      </xdr:nvCxnSpPr>
      <xdr:spPr>
        <a:xfrm flipV="1">
          <a:off x="13629640" y="986409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4" name="楕円 543"/>
        <xdr:cNvSpPr/>
      </xdr:nvSpPr>
      <xdr:spPr>
        <a:xfrm>
          <a:off x="12804140" y="988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41910</xdr:rowOff>
    </xdr:to>
    <xdr:cxnSp macro="">
      <xdr:nvCxnSpPr>
        <xdr:cNvPr id="545" name="直線コネクタ 544"/>
        <xdr:cNvCxnSpPr/>
      </xdr:nvCxnSpPr>
      <xdr:spPr>
        <a:xfrm flipV="1">
          <a:off x="12854940" y="989647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46" name="n_1mainValue【保健センター・保健所】&#10;有形固定資産減価償却率"/>
        <xdr:cNvSpPr txBox="1"/>
      </xdr:nvSpPr>
      <xdr:spPr>
        <a:xfrm>
          <a:off x="134372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47" name="n_2mainValue【保健センター・保健所】&#10;有形固定資産減価償却率"/>
        <xdr:cNvSpPr txBox="1"/>
      </xdr:nvSpPr>
      <xdr:spPr>
        <a:xfrm>
          <a:off x="126752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3" name="直線コネクタ 572"/>
        <xdr:cNvCxnSpPr/>
      </xdr:nvCxnSpPr>
      <xdr:spPr>
        <a:xfrm flipV="1">
          <a:off x="19509104" y="9479280"/>
          <a:ext cx="0" cy="133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4" name="【保健センター・保健所】&#10;一人当たり面積最小値テキスト"/>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5" name="直線コネクタ 574"/>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6" name="【保健センター・保健所】&#10;一人当たり面積最大値テキスト"/>
        <xdr:cNvSpPr txBox="1"/>
      </xdr:nvSpPr>
      <xdr:spPr>
        <a:xfrm>
          <a:off x="1954784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7" name="直線コネクタ 576"/>
        <xdr:cNvCxnSpPr/>
      </xdr:nvCxnSpPr>
      <xdr:spPr>
        <a:xfrm>
          <a:off x="194437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8" name="【保健センター・保健所】&#10;一人当たり面積平均値テキスト"/>
        <xdr:cNvSpPr txBox="1"/>
      </xdr:nvSpPr>
      <xdr:spPr>
        <a:xfrm>
          <a:off x="19547840" y="10471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9" name="フローチャート: 判断 578"/>
        <xdr:cNvSpPr/>
      </xdr:nvSpPr>
      <xdr:spPr>
        <a:xfrm>
          <a:off x="19458940" y="106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0" name="フローチャート: 判断 579"/>
        <xdr:cNvSpPr/>
      </xdr:nvSpPr>
      <xdr:spPr>
        <a:xfrm>
          <a:off x="1873504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81" name="n_1aveValue【保健センター・保健所】&#10;一人当たり面積"/>
        <xdr:cNvSpPr txBox="1"/>
      </xdr:nvSpPr>
      <xdr:spPr>
        <a:xfrm>
          <a:off x="1856112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82" name="フローチャート: 判断 581"/>
        <xdr:cNvSpPr/>
      </xdr:nvSpPr>
      <xdr:spPr>
        <a:xfrm>
          <a:off x="17937480" y="10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83" name="n_2aveValue【保健センター・保健所】&#10;一人当たり面積"/>
        <xdr:cNvSpPr txBox="1"/>
      </xdr:nvSpPr>
      <xdr:spPr>
        <a:xfrm>
          <a:off x="177762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4" name="テキスト ボックス 58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589" name="楕円 588"/>
        <xdr:cNvSpPr/>
      </xdr:nvSpPr>
      <xdr:spPr>
        <a:xfrm>
          <a:off x="1945894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590" name="【保健センター・保健所】&#10;一人当たり面積該当値テキスト"/>
        <xdr:cNvSpPr txBox="1"/>
      </xdr:nvSpPr>
      <xdr:spPr>
        <a:xfrm>
          <a:off x="19547840" y="1064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591" name="楕円 590"/>
        <xdr:cNvSpPr/>
      </xdr:nvSpPr>
      <xdr:spPr>
        <a:xfrm>
          <a:off x="18735040" y="10730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52251</xdr:rowOff>
    </xdr:to>
    <xdr:cxnSp macro="">
      <xdr:nvCxnSpPr>
        <xdr:cNvPr id="592" name="直線コネクタ 591"/>
        <xdr:cNvCxnSpPr/>
      </xdr:nvCxnSpPr>
      <xdr:spPr>
        <a:xfrm flipV="1">
          <a:off x="18778220" y="10777945"/>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xdr:rowOff>
    </xdr:from>
    <xdr:to>
      <xdr:col>107</xdr:col>
      <xdr:colOff>101600</xdr:colOff>
      <xdr:row>64</xdr:row>
      <xdr:rowOff>103051</xdr:rowOff>
    </xdr:to>
    <xdr:sp macro="" textlink="">
      <xdr:nvSpPr>
        <xdr:cNvPr id="593" name="楕円 592"/>
        <xdr:cNvSpPr/>
      </xdr:nvSpPr>
      <xdr:spPr>
        <a:xfrm>
          <a:off x="17937480"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52251</xdr:rowOff>
    </xdr:from>
    <xdr:to>
      <xdr:col>111</xdr:col>
      <xdr:colOff>177800</xdr:colOff>
      <xdr:row>64</xdr:row>
      <xdr:rowOff>52251</xdr:rowOff>
    </xdr:to>
    <xdr:cxnSp macro="">
      <xdr:nvCxnSpPr>
        <xdr:cNvPr id="594" name="直線コネクタ 593"/>
        <xdr:cNvCxnSpPr/>
      </xdr:nvCxnSpPr>
      <xdr:spPr>
        <a:xfrm>
          <a:off x="17988280" y="107812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94178</xdr:rowOff>
    </xdr:from>
    <xdr:ext cx="469744" cy="259045"/>
    <xdr:sp macro="" textlink="">
      <xdr:nvSpPr>
        <xdr:cNvPr id="595" name="n_1mainValue【保健センター・保健所】&#10;一人当たり面積"/>
        <xdr:cNvSpPr txBox="1"/>
      </xdr:nvSpPr>
      <xdr:spPr>
        <a:xfrm>
          <a:off x="1856112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94178</xdr:rowOff>
    </xdr:from>
    <xdr:ext cx="469744" cy="259045"/>
    <xdr:sp macro="" textlink="">
      <xdr:nvSpPr>
        <xdr:cNvPr id="596" name="n_2mainValue【保健センター・保健所】&#10;一人当たり面積"/>
        <xdr:cNvSpPr txBox="1"/>
      </xdr:nvSpPr>
      <xdr:spPr>
        <a:xfrm>
          <a:off x="177762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22" name="直線コネクタ 621"/>
        <xdr:cNvCxnSpPr/>
      </xdr:nvCxnSpPr>
      <xdr:spPr>
        <a:xfrm flipV="1">
          <a:off x="14375764" y="13135247"/>
          <a:ext cx="0" cy="138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23" name="【消防施設】&#10;有形固定資産減価償却率最小値テキスト"/>
        <xdr:cNvSpPr txBox="1"/>
      </xdr:nvSpPr>
      <xdr:spPr>
        <a:xfrm>
          <a:off x="14414500" y="14527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4" name="直線コネクタ 623"/>
        <xdr:cNvCxnSpPr/>
      </xdr:nvCxnSpPr>
      <xdr:spPr>
        <a:xfrm>
          <a:off x="1428750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5" name="【消防施設】&#10;有形固定資産減価償却率最大値テキスト"/>
        <xdr:cNvSpPr txBox="1"/>
      </xdr:nvSpPr>
      <xdr:spPr>
        <a:xfrm>
          <a:off x="14414500" y="129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6" name="直線コネクタ 625"/>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627" name="【消防施設】&#10;有形固定資産減価償却率平均値テキスト"/>
        <xdr:cNvSpPr txBox="1"/>
      </xdr:nvSpPr>
      <xdr:spPr>
        <a:xfrm>
          <a:off x="14414500" y="13571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8" name="フローチャート: 判断 627"/>
        <xdr:cNvSpPr/>
      </xdr:nvSpPr>
      <xdr:spPr>
        <a:xfrm>
          <a:off x="14325600" y="1371636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9" name="フローチャート: 判断 628"/>
        <xdr:cNvSpPr/>
      </xdr:nvSpPr>
      <xdr:spPr>
        <a:xfrm>
          <a:off x="1357884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630" name="n_1aveValue【消防施設】&#10;有形固定資産減価償却率"/>
        <xdr:cNvSpPr txBox="1"/>
      </xdr:nvSpPr>
      <xdr:spPr>
        <a:xfrm>
          <a:off x="134372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631" name="フローチャート: 判断 630"/>
        <xdr:cNvSpPr/>
      </xdr:nvSpPr>
      <xdr:spPr>
        <a:xfrm>
          <a:off x="12804140" y="137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632" name="n_2aveValue【消防施設】&#10;有形固定資産減価償却率"/>
        <xdr:cNvSpPr txBox="1"/>
      </xdr:nvSpPr>
      <xdr:spPr>
        <a:xfrm>
          <a:off x="1267524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3" name="テキスト ボックス 63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160382</xdr:rowOff>
    </xdr:from>
    <xdr:to>
      <xdr:col>85</xdr:col>
      <xdr:colOff>177800</xdr:colOff>
      <xdr:row>82</xdr:row>
      <xdr:rowOff>90532</xdr:rowOff>
    </xdr:to>
    <xdr:sp macro="" textlink="">
      <xdr:nvSpPr>
        <xdr:cNvPr id="638" name="楕円 637"/>
        <xdr:cNvSpPr/>
      </xdr:nvSpPr>
      <xdr:spPr>
        <a:xfrm>
          <a:off x="14325600" y="137392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138809</xdr:rowOff>
    </xdr:from>
    <xdr:ext cx="405111" cy="259045"/>
    <xdr:sp macro="" textlink="">
      <xdr:nvSpPr>
        <xdr:cNvPr id="639" name="【消防施設】&#10;有形固定資産減価償却率該当値テキスト"/>
        <xdr:cNvSpPr txBox="1"/>
      </xdr:nvSpPr>
      <xdr:spPr>
        <a:xfrm>
          <a:off x="14414500" y="1371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16692</xdr:rowOff>
    </xdr:from>
    <xdr:to>
      <xdr:col>81</xdr:col>
      <xdr:colOff>101600</xdr:colOff>
      <xdr:row>82</xdr:row>
      <xdr:rowOff>118292</xdr:rowOff>
    </xdr:to>
    <xdr:sp macro="" textlink="">
      <xdr:nvSpPr>
        <xdr:cNvPr id="640" name="楕円 639"/>
        <xdr:cNvSpPr/>
      </xdr:nvSpPr>
      <xdr:spPr>
        <a:xfrm>
          <a:off x="1357884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67492</xdr:rowOff>
    </xdr:to>
    <xdr:cxnSp macro="">
      <xdr:nvCxnSpPr>
        <xdr:cNvPr id="641" name="直線コネクタ 640"/>
        <xdr:cNvCxnSpPr/>
      </xdr:nvCxnSpPr>
      <xdr:spPr>
        <a:xfrm flipV="1">
          <a:off x="13629640" y="13786212"/>
          <a:ext cx="74676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642" name="楕円 641"/>
        <xdr:cNvSpPr/>
      </xdr:nvSpPr>
      <xdr:spPr>
        <a:xfrm>
          <a:off x="12804140" y="137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103414</xdr:rowOff>
    </xdr:to>
    <xdr:cxnSp macro="">
      <xdr:nvCxnSpPr>
        <xdr:cNvPr id="643" name="直線コネクタ 642"/>
        <xdr:cNvCxnSpPr/>
      </xdr:nvCxnSpPr>
      <xdr:spPr>
        <a:xfrm flipV="1">
          <a:off x="12854940" y="13813972"/>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109419</xdr:rowOff>
    </xdr:from>
    <xdr:ext cx="405111" cy="259045"/>
    <xdr:sp macro="" textlink="">
      <xdr:nvSpPr>
        <xdr:cNvPr id="644" name="n_1mainValue【消防施設】&#10;有形固定資産減価償却率"/>
        <xdr:cNvSpPr txBox="1"/>
      </xdr:nvSpPr>
      <xdr:spPr>
        <a:xfrm>
          <a:off x="1343724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145341</xdr:rowOff>
    </xdr:from>
    <xdr:ext cx="405111" cy="259045"/>
    <xdr:sp macro="" textlink="">
      <xdr:nvSpPr>
        <xdr:cNvPr id="645" name="n_2mainValue【消防施設】&#10;有形固定資産減価償却率"/>
        <xdr:cNvSpPr txBox="1"/>
      </xdr:nvSpPr>
      <xdr:spPr>
        <a:xfrm>
          <a:off x="1267524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6" name="直線コネクタ 65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7" name="テキスト ボックス 65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8" name="直線コネクタ 65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9" name="テキスト ボックス 65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0" name="直線コネクタ 65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1" name="テキスト ボックス 66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2" name="直線コネクタ 66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3" name="テキスト ボックス 66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4" name="直線コネクタ 66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5" name="テキスト ボックス 66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6" name="直線コネクタ 66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7" name="テキスト ボックス 66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51163</xdr:rowOff>
    </xdr:from>
    <xdr:to>
      <xdr:col>116</xdr:col>
      <xdr:colOff>62864</xdr:colOff>
      <xdr:row>86</xdr:row>
      <xdr:rowOff>116477</xdr:rowOff>
    </xdr:to>
    <xdr:cxnSp macro="">
      <xdr:nvCxnSpPr>
        <xdr:cNvPr id="671" name="直線コネクタ 670"/>
        <xdr:cNvCxnSpPr/>
      </xdr:nvCxnSpPr>
      <xdr:spPr>
        <a:xfrm flipV="1">
          <a:off x="19509104" y="13797643"/>
          <a:ext cx="0" cy="735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120304</xdr:rowOff>
    </xdr:from>
    <xdr:ext cx="469744" cy="259045"/>
    <xdr:sp macro="" textlink="">
      <xdr:nvSpPr>
        <xdr:cNvPr id="672" name="【消防施設】&#10;一人当たり面積最小値テキスト"/>
        <xdr:cNvSpPr txBox="1"/>
      </xdr:nvSpPr>
      <xdr:spPr>
        <a:xfrm>
          <a:off x="19547840" y="1453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116477</xdr:rowOff>
    </xdr:from>
    <xdr:to>
      <xdr:col>116</xdr:col>
      <xdr:colOff>152400</xdr:colOff>
      <xdr:row>86</xdr:row>
      <xdr:rowOff>116477</xdr:rowOff>
    </xdr:to>
    <xdr:cxnSp macro="">
      <xdr:nvCxnSpPr>
        <xdr:cNvPr id="673" name="直線コネクタ 672"/>
        <xdr:cNvCxnSpPr/>
      </xdr:nvCxnSpPr>
      <xdr:spPr>
        <a:xfrm>
          <a:off x="19443700" y="14533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169290</xdr:rowOff>
    </xdr:from>
    <xdr:ext cx="469744" cy="259045"/>
    <xdr:sp macro="" textlink="">
      <xdr:nvSpPr>
        <xdr:cNvPr id="674" name="【消防施設】&#10;一人当たり面積最大値テキスト"/>
        <xdr:cNvSpPr txBox="1"/>
      </xdr:nvSpPr>
      <xdr:spPr>
        <a:xfrm>
          <a:off x="19547840" y="135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51163</xdr:rowOff>
    </xdr:from>
    <xdr:to>
      <xdr:col>116</xdr:col>
      <xdr:colOff>152400</xdr:colOff>
      <xdr:row>82</xdr:row>
      <xdr:rowOff>51163</xdr:rowOff>
    </xdr:to>
    <xdr:cxnSp macro="">
      <xdr:nvCxnSpPr>
        <xdr:cNvPr id="675" name="直線コネクタ 674"/>
        <xdr:cNvCxnSpPr/>
      </xdr:nvCxnSpPr>
      <xdr:spPr>
        <a:xfrm>
          <a:off x="19443700" y="137976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32675</xdr:rowOff>
    </xdr:from>
    <xdr:ext cx="469744" cy="259045"/>
    <xdr:sp macro="" textlink="">
      <xdr:nvSpPr>
        <xdr:cNvPr id="676" name="【消防施設】&#10;一人当たり面積平均値テキスト"/>
        <xdr:cNvSpPr txBox="1"/>
      </xdr:nvSpPr>
      <xdr:spPr>
        <a:xfrm>
          <a:off x="19547840" y="1428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54248</xdr:rowOff>
    </xdr:from>
    <xdr:to>
      <xdr:col>116</xdr:col>
      <xdr:colOff>114300</xdr:colOff>
      <xdr:row>85</xdr:row>
      <xdr:rowOff>155848</xdr:rowOff>
    </xdr:to>
    <xdr:sp macro="" textlink="">
      <xdr:nvSpPr>
        <xdr:cNvPr id="677" name="フローチャート: 判断 676"/>
        <xdr:cNvSpPr/>
      </xdr:nvSpPr>
      <xdr:spPr>
        <a:xfrm>
          <a:off x="19458940" y="1430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54248</xdr:rowOff>
    </xdr:from>
    <xdr:to>
      <xdr:col>112</xdr:col>
      <xdr:colOff>38100</xdr:colOff>
      <xdr:row>85</xdr:row>
      <xdr:rowOff>155848</xdr:rowOff>
    </xdr:to>
    <xdr:sp macro="" textlink="">
      <xdr:nvSpPr>
        <xdr:cNvPr id="678" name="フローチャート: 判断 677"/>
        <xdr:cNvSpPr/>
      </xdr:nvSpPr>
      <xdr:spPr>
        <a:xfrm>
          <a:off x="18735040" y="143036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146975</xdr:rowOff>
    </xdr:from>
    <xdr:ext cx="469744" cy="259045"/>
    <xdr:sp macro="" textlink="">
      <xdr:nvSpPr>
        <xdr:cNvPr id="679" name="n_1aveValue【消防施設】&#10;一人当たり面積"/>
        <xdr:cNvSpPr txBox="1"/>
      </xdr:nvSpPr>
      <xdr:spPr>
        <a:xfrm>
          <a:off x="18561127" y="14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70576</xdr:rowOff>
    </xdr:from>
    <xdr:to>
      <xdr:col>107</xdr:col>
      <xdr:colOff>101600</xdr:colOff>
      <xdr:row>86</xdr:row>
      <xdr:rowOff>726</xdr:rowOff>
    </xdr:to>
    <xdr:sp macro="" textlink="">
      <xdr:nvSpPr>
        <xdr:cNvPr id="680" name="フローチャート: 判断 679"/>
        <xdr:cNvSpPr/>
      </xdr:nvSpPr>
      <xdr:spPr>
        <a:xfrm>
          <a:off x="17937480" y="14319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163303</xdr:rowOff>
    </xdr:from>
    <xdr:ext cx="469744" cy="259045"/>
    <xdr:sp macro="" textlink="">
      <xdr:nvSpPr>
        <xdr:cNvPr id="681" name="n_2aveValue【消防施設】&#10;一人当たり面積"/>
        <xdr:cNvSpPr txBox="1"/>
      </xdr:nvSpPr>
      <xdr:spPr>
        <a:xfrm>
          <a:off x="1777626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2" name="テキスト ボックス 68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16692</xdr:rowOff>
    </xdr:from>
    <xdr:to>
      <xdr:col>116</xdr:col>
      <xdr:colOff>114300</xdr:colOff>
      <xdr:row>82</xdr:row>
      <xdr:rowOff>118292</xdr:rowOff>
    </xdr:to>
    <xdr:sp macro="" textlink="">
      <xdr:nvSpPr>
        <xdr:cNvPr id="687" name="楕円 686"/>
        <xdr:cNvSpPr/>
      </xdr:nvSpPr>
      <xdr:spPr>
        <a:xfrm>
          <a:off x="1945894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124840</xdr:rowOff>
    </xdr:from>
    <xdr:ext cx="469744" cy="259045"/>
    <xdr:sp macro="" textlink="">
      <xdr:nvSpPr>
        <xdr:cNvPr id="688" name="【消防施設】&#10;一人当たり面積該当値テキスト"/>
        <xdr:cNvSpPr txBox="1"/>
      </xdr:nvSpPr>
      <xdr:spPr>
        <a:xfrm>
          <a:off x="19547840" y="137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106499</xdr:rowOff>
    </xdr:from>
    <xdr:to>
      <xdr:col>112</xdr:col>
      <xdr:colOff>38100</xdr:colOff>
      <xdr:row>78</xdr:row>
      <xdr:rowOff>36649</xdr:rowOff>
    </xdr:to>
    <xdr:sp macro="" textlink="">
      <xdr:nvSpPr>
        <xdr:cNvPr id="689" name="楕円 688"/>
        <xdr:cNvSpPr/>
      </xdr:nvSpPr>
      <xdr:spPr>
        <a:xfrm>
          <a:off x="18735040" y="130147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157299</xdr:rowOff>
    </xdr:from>
    <xdr:to>
      <xdr:col>116</xdr:col>
      <xdr:colOff>63500</xdr:colOff>
      <xdr:row>82</xdr:row>
      <xdr:rowOff>67492</xdr:rowOff>
    </xdr:to>
    <xdr:cxnSp macro="">
      <xdr:nvCxnSpPr>
        <xdr:cNvPr id="690" name="直線コネクタ 689"/>
        <xdr:cNvCxnSpPr/>
      </xdr:nvCxnSpPr>
      <xdr:spPr>
        <a:xfrm>
          <a:off x="18778220" y="13065579"/>
          <a:ext cx="731520" cy="7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129358</xdr:rowOff>
    </xdr:from>
    <xdr:to>
      <xdr:col>107</xdr:col>
      <xdr:colOff>101600</xdr:colOff>
      <xdr:row>78</xdr:row>
      <xdr:rowOff>59508</xdr:rowOff>
    </xdr:to>
    <xdr:sp macro="" textlink="">
      <xdr:nvSpPr>
        <xdr:cNvPr id="691" name="楕円 690"/>
        <xdr:cNvSpPr/>
      </xdr:nvSpPr>
      <xdr:spPr>
        <a:xfrm>
          <a:off x="17937480" y="13037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157299</xdr:rowOff>
    </xdr:from>
    <xdr:to>
      <xdr:col>111</xdr:col>
      <xdr:colOff>177800</xdr:colOff>
      <xdr:row>78</xdr:row>
      <xdr:rowOff>8708</xdr:rowOff>
    </xdr:to>
    <xdr:cxnSp macro="">
      <xdr:nvCxnSpPr>
        <xdr:cNvPr id="692" name="直線コネクタ 691"/>
        <xdr:cNvCxnSpPr/>
      </xdr:nvCxnSpPr>
      <xdr:spPr>
        <a:xfrm flipV="1">
          <a:off x="17988280" y="13065579"/>
          <a:ext cx="78994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53176</xdr:rowOff>
    </xdr:from>
    <xdr:ext cx="469744" cy="259045"/>
    <xdr:sp macro="" textlink="">
      <xdr:nvSpPr>
        <xdr:cNvPr id="693" name="n_1mainValue【消防施設】&#10;一人当たり面積"/>
        <xdr:cNvSpPr txBox="1"/>
      </xdr:nvSpPr>
      <xdr:spPr>
        <a:xfrm>
          <a:off x="18561127" y="12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76035</xdr:rowOff>
    </xdr:from>
    <xdr:ext cx="469744" cy="259045"/>
    <xdr:sp macro="" textlink="">
      <xdr:nvSpPr>
        <xdr:cNvPr id="694" name="n_2mainValue【消防施設】&#10;一人当たり面積"/>
        <xdr:cNvSpPr txBox="1"/>
      </xdr:nvSpPr>
      <xdr:spPr>
        <a:xfrm>
          <a:off x="17776267" y="1281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20" name="直線コネクタ 719"/>
        <xdr:cNvCxnSpPr/>
      </xdr:nvCxnSpPr>
      <xdr:spPr>
        <a:xfrm flipV="1">
          <a:off x="14375764" y="16716647"/>
          <a:ext cx="0" cy="1591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21" name="【庁舎】&#10;有形固定資産減価償却率最小値テキスト"/>
        <xdr:cNvSpPr txBox="1"/>
      </xdr:nvSpPr>
      <xdr:spPr>
        <a:xfrm>
          <a:off x="14414500" y="18311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2" name="直線コネクタ 721"/>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23" name="【庁舎】&#10;有形固定資産減価償却率最大値テキスト"/>
        <xdr:cNvSpPr txBox="1"/>
      </xdr:nvSpPr>
      <xdr:spPr>
        <a:xfrm>
          <a:off x="14414500" y="164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24" name="直線コネクタ 723"/>
        <xdr:cNvCxnSpPr/>
      </xdr:nvCxnSpPr>
      <xdr:spPr>
        <a:xfrm>
          <a:off x="14287500" y="16716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25" name="【庁舎】&#10;有形固定資産減価償却率平均値テキスト"/>
        <xdr:cNvSpPr txBox="1"/>
      </xdr:nvSpPr>
      <xdr:spPr>
        <a:xfrm>
          <a:off x="14414500" y="17403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26" name="フローチャート: 判断 725"/>
        <xdr:cNvSpPr/>
      </xdr:nvSpPr>
      <xdr:spPr>
        <a:xfrm>
          <a:off x="14325600" y="174245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27" name="フローチャート: 判断 726"/>
        <xdr:cNvSpPr/>
      </xdr:nvSpPr>
      <xdr:spPr>
        <a:xfrm>
          <a:off x="1357884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728" name="n_1aveValue【庁舎】&#10;有形固定資産減価償却率"/>
        <xdr:cNvSpPr txBox="1"/>
      </xdr:nvSpPr>
      <xdr:spPr>
        <a:xfrm>
          <a:off x="13437244"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729" name="フローチャート: 判断 728"/>
        <xdr:cNvSpPr/>
      </xdr:nvSpPr>
      <xdr:spPr>
        <a:xfrm>
          <a:off x="1280414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730" name="n_2aveValue【庁舎】&#10;有形固定資産減価償却率"/>
        <xdr:cNvSpPr txBox="1"/>
      </xdr:nvSpPr>
      <xdr:spPr>
        <a:xfrm>
          <a:off x="1267524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1" name="テキスト ボックス 73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736" name="楕円 735"/>
        <xdr:cNvSpPr/>
      </xdr:nvSpPr>
      <xdr:spPr>
        <a:xfrm>
          <a:off x="14325600" y="169717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62972</xdr:rowOff>
    </xdr:from>
    <xdr:ext cx="405111" cy="259045"/>
    <xdr:sp macro="" textlink="">
      <xdr:nvSpPr>
        <xdr:cNvPr id="737" name="【庁舎】&#10;有形固定資産減価償却率該当値テキスト"/>
        <xdr:cNvSpPr txBox="1"/>
      </xdr:nvSpPr>
      <xdr:spPr>
        <a:xfrm>
          <a:off x="14414500" y="168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738" name="楕円 737"/>
        <xdr:cNvSpPr/>
      </xdr:nvSpPr>
      <xdr:spPr>
        <a:xfrm>
          <a:off x="1357884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133350</xdr:rowOff>
    </xdr:to>
    <xdr:cxnSp macro="">
      <xdr:nvCxnSpPr>
        <xdr:cNvPr id="739" name="直線コネクタ 738"/>
        <xdr:cNvCxnSpPr/>
      </xdr:nvCxnSpPr>
      <xdr:spPr>
        <a:xfrm flipV="1">
          <a:off x="13629640" y="17022535"/>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740" name="楕円 739"/>
        <xdr:cNvSpPr/>
      </xdr:nvSpPr>
      <xdr:spPr>
        <a:xfrm>
          <a:off x="12804140" y="16902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17418</xdr:rowOff>
    </xdr:from>
    <xdr:to>
      <xdr:col>81</xdr:col>
      <xdr:colOff>50800</xdr:colOff>
      <xdr:row>101</xdr:row>
      <xdr:rowOff>133350</xdr:rowOff>
    </xdr:to>
    <xdr:cxnSp macro="">
      <xdr:nvCxnSpPr>
        <xdr:cNvPr id="741" name="直線コネクタ 740"/>
        <xdr:cNvCxnSpPr/>
      </xdr:nvCxnSpPr>
      <xdr:spPr>
        <a:xfrm>
          <a:off x="12854940" y="16949058"/>
          <a:ext cx="7747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29227</xdr:rowOff>
    </xdr:from>
    <xdr:ext cx="405111" cy="259045"/>
    <xdr:sp macro="" textlink="">
      <xdr:nvSpPr>
        <xdr:cNvPr id="742" name="n_1mainValue【庁舎】&#10;有形固定資産減価償却率"/>
        <xdr:cNvSpPr txBox="1"/>
      </xdr:nvSpPr>
      <xdr:spPr>
        <a:xfrm>
          <a:off x="1343724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743" name="n_2mainValue【庁舎】&#10;有形固定資産減価償却率"/>
        <xdr:cNvSpPr txBox="1"/>
      </xdr:nvSpPr>
      <xdr:spPr>
        <a:xfrm>
          <a:off x="12675244" y="1668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69" name="直線コネクタ 768"/>
        <xdr:cNvCxnSpPr/>
      </xdr:nvCxnSpPr>
      <xdr:spPr>
        <a:xfrm flipV="1">
          <a:off x="19509104" y="16914223"/>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70" name="【庁舎】&#10;一人当たり面積最小値テキスト"/>
        <xdr:cNvSpPr txBox="1"/>
      </xdr:nvSpPr>
      <xdr:spPr>
        <a:xfrm>
          <a:off x="19547840"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71" name="直線コネクタ 770"/>
        <xdr:cNvCxnSpPr/>
      </xdr:nvCxnSpPr>
      <xdr:spPr>
        <a:xfrm>
          <a:off x="19443700" y="1823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72" name="【庁舎】&#10;一人当たり面積最大値テキスト"/>
        <xdr:cNvSpPr txBox="1"/>
      </xdr:nvSpPr>
      <xdr:spPr>
        <a:xfrm>
          <a:off x="19547840" y="1669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73" name="直線コネクタ 772"/>
        <xdr:cNvCxnSpPr/>
      </xdr:nvCxnSpPr>
      <xdr:spPr>
        <a:xfrm>
          <a:off x="19443700" y="16914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74" name="【庁舎】&#10;一人当たり面積平均値テキスト"/>
        <xdr:cNvSpPr txBox="1"/>
      </xdr:nvSpPr>
      <xdr:spPr>
        <a:xfrm>
          <a:off x="19547840" y="1800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75" name="フローチャート: 判断 774"/>
        <xdr:cNvSpPr/>
      </xdr:nvSpPr>
      <xdr:spPr>
        <a:xfrm>
          <a:off x="19458940" y="18025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76" name="フローチャート: 判断 775"/>
        <xdr:cNvSpPr/>
      </xdr:nvSpPr>
      <xdr:spPr>
        <a:xfrm>
          <a:off x="18735040" y="180407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777" name="n_1aveValue【庁舎】&#10;一人当たり面積"/>
        <xdr:cNvSpPr txBox="1"/>
      </xdr:nvSpPr>
      <xdr:spPr>
        <a:xfrm>
          <a:off x="18561127"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78" name="フローチャート: 判断 777"/>
        <xdr:cNvSpPr/>
      </xdr:nvSpPr>
      <xdr:spPr>
        <a:xfrm>
          <a:off x="17937480" y="18050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779" name="n_2aveValue【庁舎】&#10;一人当たり面積"/>
        <xdr:cNvSpPr txBox="1"/>
      </xdr:nvSpPr>
      <xdr:spPr>
        <a:xfrm>
          <a:off x="1777626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0" name="テキスト ボックス 7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85" name="楕円 784"/>
        <xdr:cNvSpPr/>
      </xdr:nvSpPr>
      <xdr:spPr>
        <a:xfrm>
          <a:off x="19458940" y="17916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169108</xdr:rowOff>
    </xdr:from>
    <xdr:ext cx="469744" cy="259045"/>
    <xdr:sp macro="" textlink="">
      <xdr:nvSpPr>
        <xdr:cNvPr id="786" name="【庁舎】&#10;一人当たり面積該当値テキスト"/>
        <xdr:cNvSpPr txBox="1"/>
      </xdr:nvSpPr>
      <xdr:spPr>
        <a:xfrm>
          <a:off x="19547840" y="177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787" name="楕円 786"/>
        <xdr:cNvSpPr/>
      </xdr:nvSpPr>
      <xdr:spPr>
        <a:xfrm>
          <a:off x="187350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28848</xdr:rowOff>
    </xdr:to>
    <xdr:cxnSp macro="">
      <xdr:nvCxnSpPr>
        <xdr:cNvPr id="788" name="直線コネクタ 787"/>
        <xdr:cNvCxnSpPr/>
      </xdr:nvCxnSpPr>
      <xdr:spPr>
        <a:xfrm flipV="1">
          <a:off x="18778220" y="17963061"/>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137523</xdr:rowOff>
    </xdr:from>
    <xdr:to>
      <xdr:col>107</xdr:col>
      <xdr:colOff>101600</xdr:colOff>
      <xdr:row>107</xdr:row>
      <xdr:rowOff>67673</xdr:rowOff>
    </xdr:to>
    <xdr:sp macro="" textlink="">
      <xdr:nvSpPr>
        <xdr:cNvPr id="789" name="楕円 788"/>
        <xdr:cNvSpPr/>
      </xdr:nvSpPr>
      <xdr:spPr>
        <a:xfrm>
          <a:off x="17937480" y="1790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16873</xdr:rowOff>
    </xdr:from>
    <xdr:to>
      <xdr:col>111</xdr:col>
      <xdr:colOff>177800</xdr:colOff>
      <xdr:row>107</xdr:row>
      <xdr:rowOff>28848</xdr:rowOff>
    </xdr:to>
    <xdr:cxnSp macro="">
      <xdr:nvCxnSpPr>
        <xdr:cNvPr id="790" name="直線コネクタ 789"/>
        <xdr:cNvCxnSpPr/>
      </xdr:nvCxnSpPr>
      <xdr:spPr>
        <a:xfrm>
          <a:off x="17988280" y="17954353"/>
          <a:ext cx="78994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96175</xdr:rowOff>
    </xdr:from>
    <xdr:ext cx="469744" cy="259045"/>
    <xdr:sp macro="" textlink="">
      <xdr:nvSpPr>
        <xdr:cNvPr id="791" name="n_1mainValue【庁舎】&#10;一人当たり面積"/>
        <xdr:cNvSpPr txBox="1"/>
      </xdr:nvSpPr>
      <xdr:spPr>
        <a:xfrm>
          <a:off x="18561127" y="176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84200</xdr:rowOff>
    </xdr:from>
    <xdr:ext cx="469744" cy="259045"/>
    <xdr:sp macro="" textlink="">
      <xdr:nvSpPr>
        <xdr:cNvPr id="792" name="n_2mainValue【庁舎】&#10;一人当たり面積"/>
        <xdr:cNvSpPr txBox="1"/>
      </xdr:nvSpPr>
      <xdr:spPr>
        <a:xfrm>
          <a:off x="17776267" y="176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有形固定資産減価償却率については、消防施設を除くすべて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の施設において県平均及び全国平均を上回っており、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なかでも</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図書館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並びに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が平均を大きく上回っている。これは、築年数が４０年を超える施設が多いことが原因であるが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耐震改修を完了しており、使用するうえでの支障は特にない。また、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については、２ヶ所の消防署を建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替えたことや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消防団屯所の高台移転整備を進めたことから、全国平均及び和歌山県平均を下回ることとなっている。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一人当たり面積において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ほとんどの施設において、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平均及び全国平均を上回っている。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の一人当たり面積が前年度と比較して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㎡減少しているのは、移転前の旧日置川消防署を解体撤去したことによるものである。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市町村たばこ税等の減少に伴い、基準財政収入額が微減となった一方で、公債費の増加に伴い、基準財政需要額が微増となったため、財政力指数については、横ばいでの推移となった。</a:t>
          </a:r>
        </a:p>
        <a:p>
          <a:r>
            <a:rPr kumimoji="1" lang="ja-JP" altLang="en-US" sz="1300">
              <a:latin typeface="ＭＳ Ｐゴシック" panose="020B0600070205080204" pitchFamily="50" charset="-128"/>
              <a:ea typeface="ＭＳ Ｐゴシック" panose="020B0600070205080204" pitchFamily="50" charset="-128"/>
            </a:rPr>
            <a:t>　引き続き、財政健全化プラン等に基づき、自主財源の確保等を図り、財政基盤の強化に努める。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xdr:cNvCxnSpPr/>
      </xdr:nvCxnSpPr>
      <xdr:spPr>
        <a:xfrm>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17639</xdr:rowOff>
    </xdr:to>
    <xdr:cxnSp macro="">
      <xdr:nvCxnSpPr>
        <xdr:cNvPr id="72" name="直線コネクタ 71"/>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5" name="直線コネクタ 74"/>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経常的一般財源等総額が、地方消費税の増収などにより微増となったが、公債費等の増加に伴い、経常経費充当一般財源等も増加したため、経常収支比率が上昇した。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引き続き、財政健全化プラン等に基づき、徴収率等の向上対策に取り組むとともに、未利用財産の活用等を図り、自主財源の確保に努めていく。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11219</xdr:rowOff>
    </xdr:to>
    <xdr:cxnSp macro="">
      <xdr:nvCxnSpPr>
        <xdr:cNvPr id="132" name="直線コネクタ 131"/>
        <xdr:cNvCxnSpPr/>
      </xdr:nvCxnSpPr>
      <xdr:spPr>
        <a:xfrm>
          <a:off x="4114800" y="10915650"/>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114300</xdr:rowOff>
    </xdr:to>
    <xdr:cxnSp macro="">
      <xdr:nvCxnSpPr>
        <xdr:cNvPr id="135" name="直線コネクタ 134"/>
        <xdr:cNvCxnSpPr/>
      </xdr:nvCxnSpPr>
      <xdr:spPr>
        <a:xfrm>
          <a:off x="3225800" y="1079902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142452</xdr:rowOff>
    </xdr:to>
    <xdr:cxnSp macro="">
      <xdr:nvCxnSpPr>
        <xdr:cNvPr id="138" name="直線コネクタ 137"/>
        <xdr:cNvCxnSpPr/>
      </xdr:nvCxnSpPr>
      <xdr:spPr>
        <a:xfrm flipV="1">
          <a:off x="2336800" y="1079902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142452</xdr:rowOff>
    </xdr:to>
    <xdr:cxnSp macro="">
      <xdr:nvCxnSpPr>
        <xdr:cNvPr id="141" name="直線コネクタ 140"/>
        <xdr:cNvCxnSpPr/>
      </xdr:nvCxnSpPr>
      <xdr:spPr>
        <a:xfrm>
          <a:off x="1447800" y="10778913"/>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1" name="楕円 150"/>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103946</xdr:rowOff>
    </xdr:from>
    <xdr:ext cx="762000" cy="259045"/>
    <xdr:sp macro="" textlink="">
      <xdr:nvSpPr>
        <xdr:cNvPr id="152" name="財政構造の弾力性該当値テキスト"/>
        <xdr:cNvSpPr txBox="1"/>
      </xdr:nvSpPr>
      <xdr:spPr>
        <a:xfrm>
          <a:off x="5041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5" name="楕円 154"/>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56" name="テキスト ボックス 155"/>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7" name="楕円 156"/>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8" name="テキスト ボックス 157"/>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0" name="テキスト ボックス 159"/>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有数の観光地という町の特性から、観光、衛生、消防業務等に対して、観光客数を見込んだ施設規模及び職員体制等の整備を図っていることに加え、隣町の消防業務を受託していることなどにより、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引き続き、財政健全化プラン等に基づき、職員数の適正化及び民間活用等を図り、経費の低減に努める。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41084</xdr:rowOff>
    </xdr:from>
    <xdr:to>
      <xdr:col>23</xdr:col>
      <xdr:colOff>133350</xdr:colOff>
      <xdr:row>87</xdr:row>
      <xdr:rowOff>68889</xdr:rowOff>
    </xdr:to>
    <xdr:cxnSp macro="">
      <xdr:nvCxnSpPr>
        <xdr:cNvPr id="195" name="直線コネクタ 194"/>
        <xdr:cNvCxnSpPr/>
      </xdr:nvCxnSpPr>
      <xdr:spPr>
        <a:xfrm>
          <a:off x="4114800" y="14957234"/>
          <a:ext cx="838200" cy="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41084</xdr:rowOff>
    </xdr:from>
    <xdr:to>
      <xdr:col>19</xdr:col>
      <xdr:colOff>133350</xdr:colOff>
      <xdr:row>87</xdr:row>
      <xdr:rowOff>57765</xdr:rowOff>
    </xdr:to>
    <xdr:cxnSp macro="">
      <xdr:nvCxnSpPr>
        <xdr:cNvPr id="198" name="直線コネクタ 197"/>
        <xdr:cNvCxnSpPr/>
      </xdr:nvCxnSpPr>
      <xdr:spPr>
        <a:xfrm flipV="1">
          <a:off x="3225800" y="14957234"/>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35799</xdr:rowOff>
    </xdr:from>
    <xdr:to>
      <xdr:col>15</xdr:col>
      <xdr:colOff>82550</xdr:colOff>
      <xdr:row>87</xdr:row>
      <xdr:rowOff>57765</xdr:rowOff>
    </xdr:to>
    <xdr:cxnSp macro="">
      <xdr:nvCxnSpPr>
        <xdr:cNvPr id="201" name="直線コネクタ 200"/>
        <xdr:cNvCxnSpPr/>
      </xdr:nvCxnSpPr>
      <xdr:spPr>
        <a:xfrm>
          <a:off x="2336800" y="14951949"/>
          <a:ext cx="889000" cy="2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81009</xdr:rowOff>
    </xdr:from>
    <xdr:to>
      <xdr:col>11</xdr:col>
      <xdr:colOff>31750</xdr:colOff>
      <xdr:row>87</xdr:row>
      <xdr:rowOff>35799</xdr:rowOff>
    </xdr:to>
    <xdr:cxnSp macro="">
      <xdr:nvCxnSpPr>
        <xdr:cNvPr id="204" name="直線コネクタ 203"/>
        <xdr:cNvCxnSpPr/>
      </xdr:nvCxnSpPr>
      <xdr:spPr>
        <a:xfrm>
          <a:off x="1447800" y="14825709"/>
          <a:ext cx="889000" cy="1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18089</xdr:rowOff>
    </xdr:from>
    <xdr:to>
      <xdr:col>23</xdr:col>
      <xdr:colOff>184150</xdr:colOff>
      <xdr:row>87</xdr:row>
      <xdr:rowOff>119689</xdr:rowOff>
    </xdr:to>
    <xdr:sp macro="" textlink="">
      <xdr:nvSpPr>
        <xdr:cNvPr id="214" name="楕円 213"/>
        <xdr:cNvSpPr/>
      </xdr:nvSpPr>
      <xdr:spPr>
        <a:xfrm>
          <a:off x="4902200" y="149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161616</xdr:rowOff>
    </xdr:from>
    <xdr:ext cx="762000" cy="259045"/>
    <xdr:sp macro="" textlink="">
      <xdr:nvSpPr>
        <xdr:cNvPr id="215" name="人件費・物件費等の状況該当値テキスト"/>
        <xdr:cNvSpPr txBox="1"/>
      </xdr:nvSpPr>
      <xdr:spPr>
        <a:xfrm>
          <a:off x="5041900" y="1490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161734</xdr:rowOff>
    </xdr:from>
    <xdr:to>
      <xdr:col>19</xdr:col>
      <xdr:colOff>184150</xdr:colOff>
      <xdr:row>87</xdr:row>
      <xdr:rowOff>91884</xdr:rowOff>
    </xdr:to>
    <xdr:sp macro="" textlink="">
      <xdr:nvSpPr>
        <xdr:cNvPr id="216" name="楕円 215"/>
        <xdr:cNvSpPr/>
      </xdr:nvSpPr>
      <xdr:spPr>
        <a:xfrm>
          <a:off x="4064000" y="149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76661</xdr:rowOff>
    </xdr:from>
    <xdr:ext cx="736600" cy="259045"/>
    <xdr:sp macro="" textlink="">
      <xdr:nvSpPr>
        <xdr:cNvPr id="217" name="テキスト ボックス 216"/>
        <xdr:cNvSpPr txBox="1"/>
      </xdr:nvSpPr>
      <xdr:spPr>
        <a:xfrm>
          <a:off x="3733800" y="1499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6965</xdr:rowOff>
    </xdr:from>
    <xdr:to>
      <xdr:col>15</xdr:col>
      <xdr:colOff>133350</xdr:colOff>
      <xdr:row>87</xdr:row>
      <xdr:rowOff>108565</xdr:rowOff>
    </xdr:to>
    <xdr:sp macro="" textlink="">
      <xdr:nvSpPr>
        <xdr:cNvPr id="218" name="楕円 217"/>
        <xdr:cNvSpPr/>
      </xdr:nvSpPr>
      <xdr:spPr>
        <a:xfrm>
          <a:off x="3175000" y="149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93342</xdr:rowOff>
    </xdr:from>
    <xdr:ext cx="762000" cy="259045"/>
    <xdr:sp macro="" textlink="">
      <xdr:nvSpPr>
        <xdr:cNvPr id="219" name="テキスト ボックス 218"/>
        <xdr:cNvSpPr txBox="1"/>
      </xdr:nvSpPr>
      <xdr:spPr>
        <a:xfrm>
          <a:off x="2844800" y="150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156449</xdr:rowOff>
    </xdr:from>
    <xdr:to>
      <xdr:col>11</xdr:col>
      <xdr:colOff>82550</xdr:colOff>
      <xdr:row>87</xdr:row>
      <xdr:rowOff>86599</xdr:rowOff>
    </xdr:to>
    <xdr:sp macro="" textlink="">
      <xdr:nvSpPr>
        <xdr:cNvPr id="220" name="楕円 219"/>
        <xdr:cNvSpPr/>
      </xdr:nvSpPr>
      <xdr:spPr>
        <a:xfrm>
          <a:off x="2286000" y="149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71376</xdr:rowOff>
    </xdr:from>
    <xdr:ext cx="762000" cy="259045"/>
    <xdr:sp macro="" textlink="">
      <xdr:nvSpPr>
        <xdr:cNvPr id="221" name="テキスト ボックス 220"/>
        <xdr:cNvSpPr txBox="1"/>
      </xdr:nvSpPr>
      <xdr:spPr>
        <a:xfrm>
          <a:off x="1955800" y="1498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30209</xdr:rowOff>
    </xdr:from>
    <xdr:to>
      <xdr:col>7</xdr:col>
      <xdr:colOff>31750</xdr:colOff>
      <xdr:row>86</xdr:row>
      <xdr:rowOff>131809</xdr:rowOff>
    </xdr:to>
    <xdr:sp macro="" textlink="">
      <xdr:nvSpPr>
        <xdr:cNvPr id="222" name="楕円 221"/>
        <xdr:cNvSpPr/>
      </xdr:nvSpPr>
      <xdr:spPr>
        <a:xfrm>
          <a:off x="1397000" y="147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116586</xdr:rowOff>
    </xdr:from>
    <xdr:ext cx="762000" cy="259045"/>
    <xdr:sp macro="" textlink="">
      <xdr:nvSpPr>
        <xdr:cNvPr id="223" name="テキスト ボックス 222"/>
        <xdr:cNvSpPr txBox="1"/>
      </xdr:nvSpPr>
      <xdr:spPr>
        <a:xfrm>
          <a:off x="1066800" y="1486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ラスパイレス指数は、前年度と同数値となったが、類似団体平均より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今後も、給与制度の適正な運用に努め、国の動向を見ながら必要な改正等の取組を進める。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7" name="直線コネクタ 256"/>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60" name="直線コネクタ 259"/>
        <xdr:cNvCxnSpPr/>
      </xdr:nvCxnSpPr>
      <xdr:spPr>
        <a:xfrm flipV="1">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77611</xdr:rowOff>
    </xdr:to>
    <xdr:cxnSp macro="">
      <xdr:nvCxnSpPr>
        <xdr:cNvPr id="263" name="直線コネクタ 262"/>
        <xdr:cNvCxnSpPr/>
      </xdr:nvCxnSpPr>
      <xdr:spPr>
        <a:xfrm>
          <a:off x="14401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64205</xdr:rowOff>
    </xdr:to>
    <xdr:cxnSp macro="">
      <xdr:nvCxnSpPr>
        <xdr:cNvPr id="266" name="直線コネクタ 265"/>
        <xdr:cNvCxnSpPr/>
      </xdr:nvCxnSpPr>
      <xdr:spPr>
        <a:xfrm>
          <a:off x="13512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6" name="楕円 275"/>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7"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8" name="楕円 277"/>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9" name="テキスト ボックス 278"/>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0" name="楕円 279"/>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1" name="テキスト ボックス 280"/>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2" name="楕円 281"/>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3" name="テキスト ボックス 282"/>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白浜町定員適正化計画（第３次）に基づき、人員の不必要な膨張の抑制を図りつつ、将来的に持続可能で安定した行政サービスを維持していくよう努めているが、地形状の問題や観光立町という特殊事情から、類似団体よりも多くの職員を保有している。引き続き、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112042</xdr:rowOff>
    </xdr:from>
    <xdr:to>
      <xdr:col>81</xdr:col>
      <xdr:colOff>44450</xdr:colOff>
      <xdr:row>66</xdr:row>
      <xdr:rowOff>129470</xdr:rowOff>
    </xdr:to>
    <xdr:cxnSp macro="">
      <xdr:nvCxnSpPr>
        <xdr:cNvPr id="320" name="直線コネクタ 319"/>
        <xdr:cNvCxnSpPr/>
      </xdr:nvCxnSpPr>
      <xdr:spPr>
        <a:xfrm>
          <a:off x="16179800" y="11427742"/>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98637</xdr:rowOff>
    </xdr:from>
    <xdr:to>
      <xdr:col>77</xdr:col>
      <xdr:colOff>44450</xdr:colOff>
      <xdr:row>66</xdr:row>
      <xdr:rowOff>112042</xdr:rowOff>
    </xdr:to>
    <xdr:cxnSp macro="">
      <xdr:nvCxnSpPr>
        <xdr:cNvPr id="323" name="直線コネクタ 322"/>
        <xdr:cNvCxnSpPr/>
      </xdr:nvCxnSpPr>
      <xdr:spPr>
        <a:xfrm>
          <a:off x="15290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98637</xdr:rowOff>
    </xdr:from>
    <xdr:to>
      <xdr:col>72</xdr:col>
      <xdr:colOff>203200</xdr:colOff>
      <xdr:row>66</xdr:row>
      <xdr:rowOff>112042</xdr:rowOff>
    </xdr:to>
    <xdr:cxnSp macro="">
      <xdr:nvCxnSpPr>
        <xdr:cNvPr id="326" name="直線コネクタ 325"/>
        <xdr:cNvCxnSpPr/>
      </xdr:nvCxnSpPr>
      <xdr:spPr>
        <a:xfrm flipV="1">
          <a:off x="14401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112042</xdr:rowOff>
    </xdr:from>
    <xdr:to>
      <xdr:col>68</xdr:col>
      <xdr:colOff>152400</xdr:colOff>
      <xdr:row>66</xdr:row>
      <xdr:rowOff>140194</xdr:rowOff>
    </xdr:to>
    <xdr:cxnSp macro="">
      <xdr:nvCxnSpPr>
        <xdr:cNvPr id="329" name="直線コネクタ 328"/>
        <xdr:cNvCxnSpPr/>
      </xdr:nvCxnSpPr>
      <xdr:spPr>
        <a:xfrm flipV="1">
          <a:off x="13512800" y="1142774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78670</xdr:rowOff>
    </xdr:from>
    <xdr:to>
      <xdr:col>81</xdr:col>
      <xdr:colOff>95250</xdr:colOff>
      <xdr:row>67</xdr:row>
      <xdr:rowOff>8820</xdr:rowOff>
    </xdr:to>
    <xdr:sp macro="" textlink="">
      <xdr:nvSpPr>
        <xdr:cNvPr id="339" name="楕円 338"/>
        <xdr:cNvSpPr/>
      </xdr:nvSpPr>
      <xdr:spPr>
        <a:xfrm>
          <a:off x="16967200" y="113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145997</xdr:rowOff>
    </xdr:from>
    <xdr:ext cx="762000" cy="259045"/>
    <xdr:sp macro="" textlink="">
      <xdr:nvSpPr>
        <xdr:cNvPr id="340" name="定員管理の状況該当値テキスト"/>
        <xdr:cNvSpPr txBox="1"/>
      </xdr:nvSpPr>
      <xdr:spPr>
        <a:xfrm>
          <a:off x="17106900" y="1129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61242</xdr:rowOff>
    </xdr:from>
    <xdr:to>
      <xdr:col>77</xdr:col>
      <xdr:colOff>95250</xdr:colOff>
      <xdr:row>66</xdr:row>
      <xdr:rowOff>162842</xdr:rowOff>
    </xdr:to>
    <xdr:sp macro="" textlink="">
      <xdr:nvSpPr>
        <xdr:cNvPr id="341" name="楕円 340"/>
        <xdr:cNvSpPr/>
      </xdr:nvSpPr>
      <xdr:spPr>
        <a:xfrm>
          <a:off x="16129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147619</xdr:rowOff>
    </xdr:from>
    <xdr:ext cx="736600" cy="259045"/>
    <xdr:sp macro="" textlink="">
      <xdr:nvSpPr>
        <xdr:cNvPr id="342" name="テキスト ボックス 341"/>
        <xdr:cNvSpPr txBox="1"/>
      </xdr:nvSpPr>
      <xdr:spPr>
        <a:xfrm>
          <a:off x="15798800" y="1146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47837</xdr:rowOff>
    </xdr:from>
    <xdr:to>
      <xdr:col>73</xdr:col>
      <xdr:colOff>44450</xdr:colOff>
      <xdr:row>66</xdr:row>
      <xdr:rowOff>149437</xdr:rowOff>
    </xdr:to>
    <xdr:sp macro="" textlink="">
      <xdr:nvSpPr>
        <xdr:cNvPr id="343" name="楕円 342"/>
        <xdr:cNvSpPr/>
      </xdr:nvSpPr>
      <xdr:spPr>
        <a:xfrm>
          <a:off x="15240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134214</xdr:rowOff>
    </xdr:from>
    <xdr:ext cx="762000" cy="259045"/>
    <xdr:sp macro="" textlink="">
      <xdr:nvSpPr>
        <xdr:cNvPr id="344" name="テキスト ボックス 343"/>
        <xdr:cNvSpPr txBox="1"/>
      </xdr:nvSpPr>
      <xdr:spPr>
        <a:xfrm>
          <a:off x="14909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61242</xdr:rowOff>
    </xdr:from>
    <xdr:to>
      <xdr:col>68</xdr:col>
      <xdr:colOff>203200</xdr:colOff>
      <xdr:row>66</xdr:row>
      <xdr:rowOff>162842</xdr:rowOff>
    </xdr:to>
    <xdr:sp macro="" textlink="">
      <xdr:nvSpPr>
        <xdr:cNvPr id="345" name="楕円 344"/>
        <xdr:cNvSpPr/>
      </xdr:nvSpPr>
      <xdr:spPr>
        <a:xfrm>
          <a:off x="14351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147619</xdr:rowOff>
    </xdr:from>
    <xdr:ext cx="762000" cy="259045"/>
    <xdr:sp macro="" textlink="">
      <xdr:nvSpPr>
        <xdr:cNvPr id="346" name="テキスト ボックス 345"/>
        <xdr:cNvSpPr txBox="1"/>
      </xdr:nvSpPr>
      <xdr:spPr>
        <a:xfrm>
          <a:off x="14020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89394</xdr:rowOff>
    </xdr:from>
    <xdr:to>
      <xdr:col>64</xdr:col>
      <xdr:colOff>152400</xdr:colOff>
      <xdr:row>67</xdr:row>
      <xdr:rowOff>19544</xdr:rowOff>
    </xdr:to>
    <xdr:sp macro="" textlink="">
      <xdr:nvSpPr>
        <xdr:cNvPr id="347" name="楕円 346"/>
        <xdr:cNvSpPr/>
      </xdr:nvSpPr>
      <xdr:spPr>
        <a:xfrm>
          <a:off x="13462000" y="114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4321</xdr:rowOff>
    </xdr:from>
    <xdr:ext cx="762000" cy="259045"/>
    <xdr:sp macro="" textlink="">
      <xdr:nvSpPr>
        <xdr:cNvPr id="348" name="テキスト ボックス 347"/>
        <xdr:cNvSpPr txBox="1"/>
      </xdr:nvSpPr>
      <xdr:spPr>
        <a:xfrm>
          <a:off x="13131800" y="1149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住宅新築資金貸付事業に係る地方債の償還完了により、当該事業に係る元利償還金が減少したものの、一般会計において学校施設建設事業、本庁舎耐震改修事業等に係る地方債元利償還金が増加したことに加え、人口減少等により標準財政規模が減少したことなど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年度単年度数値としては、前年度より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％の上昇となったものの、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箇年平均としては、大きな数値の変動が見られなかったことから、前年度と同数値となった。地方債の活用にあたっては、引き続き、将来世代に過度な負担とならないよう、事業の必要性及び有用性等を精査するとともに、借入金と償還金のバランスを考慮しながら、計画的な運用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78740</xdr:rowOff>
    </xdr:to>
    <xdr:cxnSp macro="">
      <xdr:nvCxnSpPr>
        <xdr:cNvPr id="380" name="直線コネクタ 379"/>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3" name="直線コネクタ 382"/>
        <xdr:cNvCxnSpPr/>
      </xdr:nvCxnSpPr>
      <xdr:spPr>
        <a:xfrm flipV="1">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165608</xdr:rowOff>
    </xdr:to>
    <xdr:cxnSp macro="">
      <xdr:nvCxnSpPr>
        <xdr:cNvPr id="386" name="直線コネクタ 385"/>
        <xdr:cNvCxnSpPr/>
      </xdr:nvCxnSpPr>
      <xdr:spPr>
        <a:xfrm flipV="1">
          <a:off x="14401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23114</xdr:rowOff>
    </xdr:to>
    <xdr:cxnSp macro="">
      <xdr:nvCxnSpPr>
        <xdr:cNvPr id="389" name="直線コネクタ 388"/>
        <xdr:cNvCxnSpPr/>
      </xdr:nvCxnSpPr>
      <xdr:spPr>
        <a:xfrm flipV="1">
          <a:off x="13512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0"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2" name="テキスト ボックス 40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404" name="テキスト ボックス 403"/>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5" name="楕円 404"/>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6" name="テキスト ボックス 405"/>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8" name="テキスト ボックス 407"/>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定期償還により地方債残高の減少等したことに加え、普通交付税算入措置のある有利な地方債の活用に伴い、基準財政需要額算入見込額などの充当可能財源が増加したことから、将来負担比率は、前年度に比べ、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今後、公共施設の老朽化等に伴う大規模修繕等に加え、防災対策事業費の増加が見込まれることから、引き続き、計画的な地方債の活用や基金積立等を図るなど、健全な財政運営に努めていく。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47776</xdr:rowOff>
    </xdr:from>
    <xdr:to>
      <xdr:col>81</xdr:col>
      <xdr:colOff>44450</xdr:colOff>
      <xdr:row>17</xdr:row>
      <xdr:rowOff>108676</xdr:rowOff>
    </xdr:to>
    <xdr:cxnSp macro="">
      <xdr:nvCxnSpPr>
        <xdr:cNvPr id="444" name="直線コネクタ 443"/>
        <xdr:cNvCxnSpPr/>
      </xdr:nvCxnSpPr>
      <xdr:spPr>
        <a:xfrm flipV="1">
          <a:off x="16179800" y="2962426"/>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108676</xdr:rowOff>
    </xdr:from>
    <xdr:to>
      <xdr:col>77</xdr:col>
      <xdr:colOff>44450</xdr:colOff>
      <xdr:row>18</xdr:row>
      <xdr:rowOff>8467</xdr:rowOff>
    </xdr:to>
    <xdr:cxnSp macro="">
      <xdr:nvCxnSpPr>
        <xdr:cNvPr id="447" name="直線コネクタ 446"/>
        <xdr:cNvCxnSpPr/>
      </xdr:nvCxnSpPr>
      <xdr:spPr>
        <a:xfrm flipV="1">
          <a:off x="15290800" y="302332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8467</xdr:rowOff>
    </xdr:from>
    <xdr:to>
      <xdr:col>72</xdr:col>
      <xdr:colOff>203200</xdr:colOff>
      <xdr:row>18</xdr:row>
      <xdr:rowOff>96943</xdr:rowOff>
    </xdr:to>
    <xdr:cxnSp macro="">
      <xdr:nvCxnSpPr>
        <xdr:cNvPr id="450" name="直線コネクタ 449"/>
        <xdr:cNvCxnSpPr/>
      </xdr:nvCxnSpPr>
      <xdr:spPr>
        <a:xfrm flipV="1">
          <a:off x="14401800" y="309456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96943</xdr:rowOff>
    </xdr:from>
    <xdr:to>
      <xdr:col>68</xdr:col>
      <xdr:colOff>152400</xdr:colOff>
      <xdr:row>19</xdr:row>
      <xdr:rowOff>64528</xdr:rowOff>
    </xdr:to>
    <xdr:cxnSp macro="">
      <xdr:nvCxnSpPr>
        <xdr:cNvPr id="453" name="直線コネクタ 452"/>
        <xdr:cNvCxnSpPr/>
      </xdr:nvCxnSpPr>
      <xdr:spPr>
        <a:xfrm flipV="1">
          <a:off x="13512800" y="3183043"/>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168426</xdr:rowOff>
    </xdr:from>
    <xdr:to>
      <xdr:col>81</xdr:col>
      <xdr:colOff>95250</xdr:colOff>
      <xdr:row>17</xdr:row>
      <xdr:rowOff>98576</xdr:rowOff>
    </xdr:to>
    <xdr:sp macro="" textlink="">
      <xdr:nvSpPr>
        <xdr:cNvPr id="463" name="楕円 462"/>
        <xdr:cNvSpPr/>
      </xdr:nvSpPr>
      <xdr:spPr>
        <a:xfrm>
          <a:off x="169672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140503</xdr:rowOff>
    </xdr:from>
    <xdr:ext cx="762000" cy="259045"/>
    <xdr:sp macro="" textlink="">
      <xdr:nvSpPr>
        <xdr:cNvPr id="464" name="将来負担の状況該当値テキスト"/>
        <xdr:cNvSpPr txBox="1"/>
      </xdr:nvSpPr>
      <xdr:spPr>
        <a:xfrm>
          <a:off x="17106900" y="28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57876</xdr:rowOff>
    </xdr:from>
    <xdr:to>
      <xdr:col>77</xdr:col>
      <xdr:colOff>95250</xdr:colOff>
      <xdr:row>17</xdr:row>
      <xdr:rowOff>159476</xdr:rowOff>
    </xdr:to>
    <xdr:sp macro="" textlink="">
      <xdr:nvSpPr>
        <xdr:cNvPr id="465" name="楕円 464"/>
        <xdr:cNvSpPr/>
      </xdr:nvSpPr>
      <xdr:spPr>
        <a:xfrm>
          <a:off x="16129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144253</xdr:rowOff>
    </xdr:from>
    <xdr:ext cx="736600" cy="259045"/>
    <xdr:sp macro="" textlink="">
      <xdr:nvSpPr>
        <xdr:cNvPr id="466" name="テキスト ボックス 465"/>
        <xdr:cNvSpPr txBox="1"/>
      </xdr:nvSpPr>
      <xdr:spPr>
        <a:xfrm>
          <a:off x="15798800" y="305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129117</xdr:rowOff>
    </xdr:from>
    <xdr:to>
      <xdr:col>73</xdr:col>
      <xdr:colOff>44450</xdr:colOff>
      <xdr:row>18</xdr:row>
      <xdr:rowOff>59267</xdr:rowOff>
    </xdr:to>
    <xdr:sp macro="" textlink="">
      <xdr:nvSpPr>
        <xdr:cNvPr id="467" name="楕円 466"/>
        <xdr:cNvSpPr/>
      </xdr:nvSpPr>
      <xdr:spPr>
        <a:xfrm>
          <a:off x="15240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44044</xdr:rowOff>
    </xdr:from>
    <xdr:ext cx="762000" cy="259045"/>
    <xdr:sp macro="" textlink="">
      <xdr:nvSpPr>
        <xdr:cNvPr id="468" name="テキスト ボックス 467"/>
        <xdr:cNvSpPr txBox="1"/>
      </xdr:nvSpPr>
      <xdr:spPr>
        <a:xfrm>
          <a:off x="14909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46143</xdr:rowOff>
    </xdr:from>
    <xdr:to>
      <xdr:col>68</xdr:col>
      <xdr:colOff>203200</xdr:colOff>
      <xdr:row>18</xdr:row>
      <xdr:rowOff>147743</xdr:rowOff>
    </xdr:to>
    <xdr:sp macro="" textlink="">
      <xdr:nvSpPr>
        <xdr:cNvPr id="469" name="楕円 468"/>
        <xdr:cNvSpPr/>
      </xdr:nvSpPr>
      <xdr:spPr>
        <a:xfrm>
          <a:off x="14351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132520</xdr:rowOff>
    </xdr:from>
    <xdr:ext cx="762000" cy="259045"/>
    <xdr:sp macro="" textlink="">
      <xdr:nvSpPr>
        <xdr:cNvPr id="470" name="テキスト ボックス 469"/>
        <xdr:cNvSpPr txBox="1"/>
      </xdr:nvSpPr>
      <xdr:spPr>
        <a:xfrm>
          <a:off x="14020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13728</xdr:rowOff>
    </xdr:from>
    <xdr:to>
      <xdr:col>64</xdr:col>
      <xdr:colOff>152400</xdr:colOff>
      <xdr:row>19</xdr:row>
      <xdr:rowOff>115328</xdr:rowOff>
    </xdr:to>
    <xdr:sp macro="" textlink="">
      <xdr:nvSpPr>
        <xdr:cNvPr id="471" name="楕円 470"/>
        <xdr:cNvSpPr/>
      </xdr:nvSpPr>
      <xdr:spPr>
        <a:xfrm>
          <a:off x="13462000" y="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100105</xdr:rowOff>
    </xdr:from>
    <xdr:ext cx="762000" cy="259045"/>
    <xdr:sp macro="" textlink="">
      <xdr:nvSpPr>
        <xdr:cNvPr id="472" name="テキスト ボックス 471"/>
        <xdr:cNvSpPr txBox="1"/>
      </xdr:nvSpPr>
      <xdr:spPr>
        <a:xfrm>
          <a:off x="13131800" y="33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地という町の特性から、観光、衛生などの観光関連施設運営を直営で行っていることに加え、隣町の消防業務を受託していることもあり、職員数が類似団体平均と比較して多くなっていることから、経常収支比率は類似団体より高い比率となっている。引き続き、定員適正化計画等に基づいて、職員数の適正化及び民間活用等を図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40132</xdr:rowOff>
    </xdr:to>
    <xdr:cxnSp macro="">
      <xdr:nvCxnSpPr>
        <xdr:cNvPr id="64" name="直線コネクタ 63"/>
        <xdr:cNvCxnSpPr/>
      </xdr:nvCxnSpPr>
      <xdr:spPr>
        <a:xfrm flipV="1">
          <a:off x="3987800" y="65278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40132</xdr:rowOff>
    </xdr:to>
    <xdr:cxnSp macro="">
      <xdr:nvCxnSpPr>
        <xdr:cNvPr id="67" name="直線コネクタ 66"/>
        <xdr:cNvCxnSpPr/>
      </xdr:nvCxnSpPr>
      <xdr:spPr>
        <a:xfrm>
          <a:off x="3098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21844</xdr:rowOff>
    </xdr:to>
    <xdr:cxnSp macro="">
      <xdr:nvCxnSpPr>
        <xdr:cNvPr id="70" name="直線コネクタ 69"/>
        <xdr:cNvCxnSpPr/>
      </xdr:nvCxnSpPr>
      <xdr:spPr>
        <a:xfrm flipV="1">
          <a:off x="2209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21844</xdr:rowOff>
    </xdr:to>
    <xdr:cxnSp macro="">
      <xdr:nvCxnSpPr>
        <xdr:cNvPr id="73" name="直線コネクタ 72"/>
        <xdr:cNvCxnSpPr/>
      </xdr:nvCxnSpPr>
      <xdr:spPr>
        <a:xfrm>
          <a:off x="1320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ふるさと納税制度による寄附金の増加に伴い、関係事務費が増加したものの、情報システムセキュリティ強化事業費等の経常経費が減少したことなどから、経常収支比率は、前年度に比べ、少し改善した。有数の観光地という町の特性から、保有する観光関連施設に係る維持管理に経費等を要するため、全国及び和歌山県平均に比べ、高い水準で推移している。引き続き、将来人口等を見据えた施設規模の適正化等を図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168910</xdr:rowOff>
    </xdr:to>
    <xdr:cxnSp macro="">
      <xdr:nvCxnSpPr>
        <xdr:cNvPr id="125" name="直線コネクタ 124"/>
        <xdr:cNvCxnSpPr/>
      </xdr:nvCxnSpPr>
      <xdr:spPr>
        <a:xfrm flipV="1">
          <a:off x="15671800" y="271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168910</xdr:rowOff>
    </xdr:to>
    <xdr:cxnSp macro="">
      <xdr:nvCxnSpPr>
        <xdr:cNvPr id="128" name="直線コネクタ 127"/>
        <xdr:cNvCxnSpPr/>
      </xdr:nvCxnSpPr>
      <xdr:spPr>
        <a:xfrm>
          <a:off x="14782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31" name="直線コネクタ 130"/>
        <xdr:cNvCxnSpPr/>
      </xdr:nvCxnSpPr>
      <xdr:spPr>
        <a:xfrm flipV="1">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16</xdr:row>
      <xdr:rowOff>12700</xdr:rowOff>
    </xdr:to>
    <xdr:cxnSp macro="">
      <xdr:nvCxnSpPr>
        <xdr:cNvPr id="134" name="直線コネクタ 133"/>
        <xdr:cNvCxnSpPr/>
      </xdr:nvCxnSpPr>
      <xdr:spPr>
        <a:xfrm>
          <a:off x="13004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47" name="テキスト ボックス 146"/>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49" name="テキスト ボックス 148"/>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2" name="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53" name="テキスト ボックス 152"/>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年金生活者等支援臨時福祉給付金事業が平成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で終了したことに伴い、扶助費総額は、前年度より減少したものの、扶助費に係る経常経費充当一般財源が増加したことから、経常収支比率が上昇した。類似団体平均に比べ、低い水準となっているが、中学生医療費無料化に係る事業費の伸びが見られることに加え、少子高齢化の進展により、社会保障費関連経費は、今後も増加する見込みであることから、必要財源の確保に努めるとともに、引き続き、扶助費関係事業の適正実施に取り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94343</xdr:rowOff>
    </xdr:to>
    <xdr:cxnSp macro="">
      <xdr:nvCxnSpPr>
        <xdr:cNvPr id="188" name="直線コネクタ 187"/>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61685</xdr:rowOff>
    </xdr:to>
    <xdr:cxnSp macro="">
      <xdr:nvCxnSpPr>
        <xdr:cNvPr id="191" name="直線コネクタ 190"/>
        <xdr:cNvCxnSpPr/>
      </xdr:nvCxnSpPr>
      <xdr:spPr>
        <a:xfrm>
          <a:off x="3098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18143</xdr:rowOff>
    </xdr:to>
    <xdr:cxnSp macro="">
      <xdr:nvCxnSpPr>
        <xdr:cNvPr id="194" name="直線コネクタ 193"/>
        <xdr:cNvCxnSpPr/>
      </xdr:nvCxnSpPr>
      <xdr:spPr>
        <a:xfrm flipV="1">
          <a:off x="2209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54</xdr:row>
      <xdr:rowOff>18143</xdr:rowOff>
    </xdr:to>
    <xdr:cxnSp macro="">
      <xdr:nvCxnSpPr>
        <xdr:cNvPr id="197" name="直線コネクタ 196"/>
        <xdr:cNvCxnSpPr/>
      </xdr:nvCxnSpPr>
      <xdr:spPr>
        <a:xfrm>
          <a:off x="1320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7" name="楕円 206"/>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8"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1" name="楕円 210"/>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2" name="テキスト ボックス 211"/>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5" name="楕円 214"/>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6" name="テキスト ボックス 215"/>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等の進展による介護保険給付費の増加に伴い、繰出金が増加したことなどから、経常収支比率が増加した。今後も介護保険給付費の増加が見込まれていることに加え、後期高齢者医療制度に係る事業費についても、増加が見込まれることから、必要財源の確保に努めるとともに、引き続き保険事業の適正化等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130810</xdr:rowOff>
    </xdr:to>
    <xdr:cxnSp macro="">
      <xdr:nvCxnSpPr>
        <xdr:cNvPr id="249" name="直線コネクタ 248"/>
        <xdr:cNvCxnSpPr/>
      </xdr:nvCxnSpPr>
      <xdr:spPr>
        <a:xfrm>
          <a:off x="15671800" y="9789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31750</xdr:rowOff>
    </xdr:to>
    <xdr:cxnSp macro="">
      <xdr:nvCxnSpPr>
        <xdr:cNvPr id="252" name="直線コネクタ 251"/>
        <xdr:cNvCxnSpPr/>
      </xdr:nvCxnSpPr>
      <xdr:spPr>
        <a:xfrm flipV="1">
          <a:off x="14782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85090</xdr:rowOff>
    </xdr:to>
    <xdr:cxnSp macro="">
      <xdr:nvCxnSpPr>
        <xdr:cNvPr id="255" name="直線コネクタ 254"/>
        <xdr:cNvCxnSpPr/>
      </xdr:nvCxnSpPr>
      <xdr:spPr>
        <a:xfrm flipV="1">
          <a:off x="13893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85090</xdr:rowOff>
    </xdr:to>
    <xdr:cxnSp macro="">
      <xdr:nvCxnSpPr>
        <xdr:cNvPr id="258" name="直線コネクタ 257"/>
        <xdr:cNvCxnSpPr/>
      </xdr:nvCxnSpPr>
      <xdr:spPr>
        <a:xfrm>
          <a:off x="13004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8" name="楕円 267"/>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9"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7" name="テキスト ボックス 27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周年記念事業イベント補助金等の事業費が減少したことから、経常収支比率は、少し改善したものの、全国有数の観光地という町の特性から、観光関連団体や観光イベントに対する補助事業を実施している影響から、依然として全国及び和歌山県平均に比べ、高い水準となっている。引き続き、補助金等交付規則に基づき、支出の公平性及び透明性を図るなど、適正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62992</xdr:rowOff>
    </xdr:to>
    <xdr:cxnSp macro="">
      <xdr:nvCxnSpPr>
        <xdr:cNvPr id="307" name="直線コネクタ 306"/>
        <xdr:cNvCxnSpPr/>
      </xdr:nvCxnSpPr>
      <xdr:spPr>
        <a:xfrm flipV="1">
          <a:off x="15671800" y="6221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62992</xdr:rowOff>
    </xdr:to>
    <xdr:cxnSp macro="">
      <xdr:nvCxnSpPr>
        <xdr:cNvPr id="310" name="直線コネクタ 309"/>
        <xdr:cNvCxnSpPr/>
      </xdr:nvCxnSpPr>
      <xdr:spPr>
        <a:xfrm>
          <a:off x="14782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21844</xdr:rowOff>
    </xdr:to>
    <xdr:cxnSp macro="">
      <xdr:nvCxnSpPr>
        <xdr:cNvPr id="313" name="直線コネクタ 312"/>
        <xdr:cNvCxnSpPr/>
      </xdr:nvCxnSpPr>
      <xdr:spPr>
        <a:xfrm flipV="1">
          <a:off x="13893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21844</xdr:rowOff>
    </xdr:to>
    <xdr:cxnSp macro="">
      <xdr:nvCxnSpPr>
        <xdr:cNvPr id="316" name="直線コネクタ 315"/>
        <xdr:cNvCxnSpPr/>
      </xdr:nvCxnSpPr>
      <xdr:spPr>
        <a:xfrm>
          <a:off x="13004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0" name="楕円 329"/>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1" name="テキスト ボックス 330"/>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2" name="楕円 331"/>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3" name="テキスト ボックス 332"/>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5" name="テキスト ボックス 334"/>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及び臨時財政対策債に係る償還元金等が増加したことなどが影響し、経常収支比率は、前年度より上昇した。全国及び類似団体平均に比べ、高い水準にあり、今後、防災対策事業の財源として地方債の活用を予定していることから、引き続き、経常収支比率の上昇が見込まれる。将来の財政運営に支障をきたすことのないよう、借入金と償還金のバランスを考慮しながら、計画的な地方債の活用等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142239</xdr:rowOff>
    </xdr:to>
    <xdr:cxnSp macro="">
      <xdr:nvCxnSpPr>
        <xdr:cNvPr id="368" name="直線コネクタ 367"/>
        <xdr:cNvCxnSpPr/>
      </xdr:nvCxnSpPr>
      <xdr:spPr>
        <a:xfrm>
          <a:off x="3987800" y="13423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58420</xdr:rowOff>
    </xdr:to>
    <xdr:cxnSp macro="">
      <xdr:nvCxnSpPr>
        <xdr:cNvPr id="371" name="直線コネクタ 370"/>
        <xdr:cNvCxnSpPr/>
      </xdr:nvCxnSpPr>
      <xdr:spPr>
        <a:xfrm flipV="1">
          <a:off x="3098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149861</xdr:rowOff>
    </xdr:to>
    <xdr:cxnSp macro="">
      <xdr:nvCxnSpPr>
        <xdr:cNvPr id="374" name="直線コネクタ 373"/>
        <xdr:cNvCxnSpPr/>
      </xdr:nvCxnSpPr>
      <xdr:spPr>
        <a:xfrm flipV="1">
          <a:off x="2209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149861</xdr:rowOff>
    </xdr:to>
    <xdr:cxnSp macro="">
      <xdr:nvCxnSpPr>
        <xdr:cNvPr id="377" name="直線コネクタ 376"/>
        <xdr:cNvCxnSpPr/>
      </xdr:nvCxnSpPr>
      <xdr:spPr>
        <a:xfrm>
          <a:off x="1320800" y="13446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7" name="楕円 386"/>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88"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9" name="楕円 388"/>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0" name="テキスト ボックス 389"/>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1" name="楕円 39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2" name="テキスト ボックス 391"/>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3" name="楕円 392"/>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4" name="テキスト ボックス 393"/>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5" name="楕円 394"/>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6" name="テキスト ボックス 395"/>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費目において、若干の増減がみられるものの、繰出金の比率の上昇が影響し、前年度より、微増となった。引き続き、定員適正化計画に基づく職員数の適正化及び民間活用等により、人件費の抑制を図るとともに、公共施設総合管理計画等に基づく、公共施設の適正管理など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138430</xdr:rowOff>
    </xdr:to>
    <xdr:cxnSp macro="">
      <xdr:nvCxnSpPr>
        <xdr:cNvPr id="427" name="直線コネクタ 426"/>
        <xdr:cNvCxnSpPr/>
      </xdr:nvCxnSpPr>
      <xdr:spPr>
        <a:xfrm>
          <a:off x="15671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115570</xdr:rowOff>
    </xdr:to>
    <xdr:cxnSp macro="">
      <xdr:nvCxnSpPr>
        <xdr:cNvPr id="430" name="直線コネクタ 429"/>
        <xdr:cNvCxnSpPr/>
      </xdr:nvCxnSpPr>
      <xdr:spPr>
        <a:xfrm>
          <a:off x="14782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88137</xdr:rowOff>
    </xdr:to>
    <xdr:cxnSp macro="">
      <xdr:nvCxnSpPr>
        <xdr:cNvPr id="433" name="直線コネクタ 432"/>
        <xdr:cNvCxnSpPr/>
      </xdr:nvCxnSpPr>
      <xdr:spPr>
        <a:xfrm flipV="1">
          <a:off x="13893800" y="131800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88137</xdr:rowOff>
    </xdr:to>
    <xdr:cxnSp macro="">
      <xdr:nvCxnSpPr>
        <xdr:cNvPr id="436" name="直線コネクタ 435"/>
        <xdr:cNvCxnSpPr/>
      </xdr:nvCxnSpPr>
      <xdr:spPr>
        <a:xfrm>
          <a:off x="13004800" y="131480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7"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8" name="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9" name="テキスト ボックス 44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0" name="楕円 44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1" name="テキスト ボックス 45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2" name="楕円 451"/>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3" name="テキスト ボックス 452"/>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4" name="楕円 453"/>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5" name="テキスト ボックス 454"/>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148418</xdr:rowOff>
    </xdr:from>
    <xdr:to>
      <xdr:col>29</xdr:col>
      <xdr:colOff>127000</xdr:colOff>
      <xdr:row>12</xdr:row>
      <xdr:rowOff>170641</xdr:rowOff>
    </xdr:to>
    <xdr:cxnSp macro="">
      <xdr:nvCxnSpPr>
        <xdr:cNvPr id="52" name="直線コネクタ 51"/>
        <xdr:cNvCxnSpPr/>
      </xdr:nvCxnSpPr>
      <xdr:spPr bwMode="auto">
        <a:xfrm flipV="1">
          <a:off x="5003800" y="2253443"/>
          <a:ext cx="6477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145283</xdr:rowOff>
    </xdr:from>
    <xdr:to>
      <xdr:col>26</xdr:col>
      <xdr:colOff>50800</xdr:colOff>
      <xdr:row>12</xdr:row>
      <xdr:rowOff>170641</xdr:rowOff>
    </xdr:to>
    <xdr:cxnSp macro="">
      <xdr:nvCxnSpPr>
        <xdr:cNvPr id="55" name="直線コネクタ 54"/>
        <xdr:cNvCxnSpPr/>
      </xdr:nvCxnSpPr>
      <xdr:spPr bwMode="auto">
        <a:xfrm>
          <a:off x="4305300" y="2250308"/>
          <a:ext cx="6985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145283</xdr:rowOff>
    </xdr:from>
    <xdr:to>
      <xdr:col>22</xdr:col>
      <xdr:colOff>114300</xdr:colOff>
      <xdr:row>12</xdr:row>
      <xdr:rowOff>157333</xdr:rowOff>
    </xdr:to>
    <xdr:cxnSp macro="">
      <xdr:nvCxnSpPr>
        <xdr:cNvPr id="58" name="直線コネクタ 57"/>
        <xdr:cNvCxnSpPr/>
      </xdr:nvCxnSpPr>
      <xdr:spPr bwMode="auto">
        <a:xfrm flipV="1">
          <a:off x="3606800" y="2250308"/>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157333</xdr:rowOff>
    </xdr:from>
    <xdr:to>
      <xdr:col>18</xdr:col>
      <xdr:colOff>177800</xdr:colOff>
      <xdr:row>13</xdr:row>
      <xdr:rowOff>99007</xdr:rowOff>
    </xdr:to>
    <xdr:cxnSp macro="">
      <xdr:nvCxnSpPr>
        <xdr:cNvPr id="61" name="直線コネクタ 60"/>
        <xdr:cNvCxnSpPr/>
      </xdr:nvCxnSpPr>
      <xdr:spPr bwMode="auto">
        <a:xfrm flipV="1">
          <a:off x="2908300" y="2262358"/>
          <a:ext cx="698500" cy="11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97618</xdr:rowOff>
    </xdr:from>
    <xdr:to>
      <xdr:col>29</xdr:col>
      <xdr:colOff>177800</xdr:colOff>
      <xdr:row>13</xdr:row>
      <xdr:rowOff>27768</xdr:rowOff>
    </xdr:to>
    <xdr:sp macro="" textlink="">
      <xdr:nvSpPr>
        <xdr:cNvPr id="71" name="楕円 70"/>
        <xdr:cNvSpPr/>
      </xdr:nvSpPr>
      <xdr:spPr bwMode="auto">
        <a:xfrm>
          <a:off x="5600700" y="220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6195</xdr:rowOff>
    </xdr:from>
    <xdr:ext cx="762000" cy="259045"/>
    <xdr:sp macro="" textlink="">
      <xdr:nvSpPr>
        <xdr:cNvPr id="72" name="人口1人当たり決算額の推移該当値テキスト130"/>
        <xdr:cNvSpPr txBox="1"/>
      </xdr:nvSpPr>
      <xdr:spPr>
        <a:xfrm>
          <a:off x="5740400" y="21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119841</xdr:rowOff>
    </xdr:from>
    <xdr:to>
      <xdr:col>26</xdr:col>
      <xdr:colOff>101600</xdr:colOff>
      <xdr:row>13</xdr:row>
      <xdr:rowOff>49991</xdr:rowOff>
    </xdr:to>
    <xdr:sp macro="" textlink="">
      <xdr:nvSpPr>
        <xdr:cNvPr id="73" name="楕円 72"/>
        <xdr:cNvSpPr/>
      </xdr:nvSpPr>
      <xdr:spPr bwMode="auto">
        <a:xfrm>
          <a:off x="49530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60168</xdr:rowOff>
    </xdr:from>
    <xdr:ext cx="736600" cy="259045"/>
    <xdr:sp macro="" textlink="">
      <xdr:nvSpPr>
        <xdr:cNvPr id="74" name="テキスト ボックス 73"/>
        <xdr:cNvSpPr txBox="1"/>
      </xdr:nvSpPr>
      <xdr:spPr>
        <a:xfrm>
          <a:off x="4622800" y="199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94483</xdr:rowOff>
    </xdr:from>
    <xdr:to>
      <xdr:col>22</xdr:col>
      <xdr:colOff>165100</xdr:colOff>
      <xdr:row>13</xdr:row>
      <xdr:rowOff>24633</xdr:rowOff>
    </xdr:to>
    <xdr:sp macro="" textlink="">
      <xdr:nvSpPr>
        <xdr:cNvPr id="75" name="楕円 74"/>
        <xdr:cNvSpPr/>
      </xdr:nvSpPr>
      <xdr:spPr bwMode="auto">
        <a:xfrm>
          <a:off x="4254500" y="21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34810</xdr:rowOff>
    </xdr:from>
    <xdr:ext cx="762000" cy="259045"/>
    <xdr:sp macro="" textlink="">
      <xdr:nvSpPr>
        <xdr:cNvPr id="76" name="テキスト ボックス 75"/>
        <xdr:cNvSpPr txBox="1"/>
      </xdr:nvSpPr>
      <xdr:spPr>
        <a:xfrm>
          <a:off x="3924300" y="196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106533</xdr:rowOff>
    </xdr:from>
    <xdr:to>
      <xdr:col>19</xdr:col>
      <xdr:colOff>38100</xdr:colOff>
      <xdr:row>13</xdr:row>
      <xdr:rowOff>36683</xdr:rowOff>
    </xdr:to>
    <xdr:sp macro="" textlink="">
      <xdr:nvSpPr>
        <xdr:cNvPr id="77" name="楕円 76"/>
        <xdr:cNvSpPr/>
      </xdr:nvSpPr>
      <xdr:spPr bwMode="auto">
        <a:xfrm>
          <a:off x="3556000" y="221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46860</xdr:rowOff>
    </xdr:from>
    <xdr:ext cx="762000" cy="259045"/>
    <xdr:sp macro="" textlink="">
      <xdr:nvSpPr>
        <xdr:cNvPr id="78" name="テキスト ボックス 77"/>
        <xdr:cNvSpPr txBox="1"/>
      </xdr:nvSpPr>
      <xdr:spPr>
        <a:xfrm>
          <a:off x="3225800" y="19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48207</xdr:rowOff>
    </xdr:from>
    <xdr:to>
      <xdr:col>15</xdr:col>
      <xdr:colOff>101600</xdr:colOff>
      <xdr:row>13</xdr:row>
      <xdr:rowOff>149807</xdr:rowOff>
    </xdr:to>
    <xdr:sp macro="" textlink="">
      <xdr:nvSpPr>
        <xdr:cNvPr id="79" name="楕円 78"/>
        <xdr:cNvSpPr/>
      </xdr:nvSpPr>
      <xdr:spPr bwMode="auto">
        <a:xfrm>
          <a:off x="2857500" y="232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159984</xdr:rowOff>
    </xdr:from>
    <xdr:ext cx="762000" cy="259045"/>
    <xdr:sp macro="" textlink="">
      <xdr:nvSpPr>
        <xdr:cNvPr id="80" name="テキスト ボックス 79"/>
        <xdr:cNvSpPr txBox="1"/>
      </xdr:nvSpPr>
      <xdr:spPr>
        <a:xfrm>
          <a:off x="2527300" y="20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341884</xdr:rowOff>
    </xdr:from>
    <xdr:to>
      <xdr:col>29</xdr:col>
      <xdr:colOff>127000</xdr:colOff>
      <xdr:row>35</xdr:row>
      <xdr:rowOff>85982</xdr:rowOff>
    </xdr:to>
    <xdr:cxnSp macro="">
      <xdr:nvCxnSpPr>
        <xdr:cNvPr id="115" name="直線コネクタ 114"/>
        <xdr:cNvCxnSpPr/>
      </xdr:nvCxnSpPr>
      <xdr:spPr bwMode="auto">
        <a:xfrm flipV="1">
          <a:off x="5003800" y="6609334"/>
          <a:ext cx="6477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81247</xdr:rowOff>
    </xdr:from>
    <xdr:to>
      <xdr:col>26</xdr:col>
      <xdr:colOff>50800</xdr:colOff>
      <xdr:row>35</xdr:row>
      <xdr:rowOff>85982</xdr:rowOff>
    </xdr:to>
    <xdr:cxnSp macro="">
      <xdr:nvCxnSpPr>
        <xdr:cNvPr id="118" name="直線コネクタ 117"/>
        <xdr:cNvCxnSpPr/>
      </xdr:nvCxnSpPr>
      <xdr:spPr bwMode="auto">
        <a:xfrm>
          <a:off x="4305300" y="6691597"/>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28571</xdr:rowOff>
    </xdr:from>
    <xdr:to>
      <xdr:col>22</xdr:col>
      <xdr:colOff>114300</xdr:colOff>
      <xdr:row>35</xdr:row>
      <xdr:rowOff>81247</xdr:rowOff>
    </xdr:to>
    <xdr:cxnSp macro="">
      <xdr:nvCxnSpPr>
        <xdr:cNvPr id="121" name="直線コネクタ 120"/>
        <xdr:cNvCxnSpPr/>
      </xdr:nvCxnSpPr>
      <xdr:spPr bwMode="auto">
        <a:xfrm>
          <a:off x="3606800" y="6638921"/>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18774</xdr:rowOff>
    </xdr:from>
    <xdr:to>
      <xdr:col>18</xdr:col>
      <xdr:colOff>177800</xdr:colOff>
      <xdr:row>35</xdr:row>
      <xdr:rowOff>28571</xdr:rowOff>
    </xdr:to>
    <xdr:cxnSp macro="">
      <xdr:nvCxnSpPr>
        <xdr:cNvPr id="124" name="直線コネクタ 123"/>
        <xdr:cNvCxnSpPr/>
      </xdr:nvCxnSpPr>
      <xdr:spPr bwMode="auto">
        <a:xfrm>
          <a:off x="2908300" y="6629124"/>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291084</xdr:rowOff>
    </xdr:from>
    <xdr:to>
      <xdr:col>29</xdr:col>
      <xdr:colOff>177800</xdr:colOff>
      <xdr:row>35</xdr:row>
      <xdr:rowOff>49784</xdr:rowOff>
    </xdr:to>
    <xdr:sp macro="" textlink="">
      <xdr:nvSpPr>
        <xdr:cNvPr id="134" name="楕円 133"/>
        <xdr:cNvSpPr/>
      </xdr:nvSpPr>
      <xdr:spPr bwMode="auto">
        <a:xfrm>
          <a:off x="5600700" y="65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136161</xdr:rowOff>
    </xdr:from>
    <xdr:ext cx="762000" cy="259045"/>
    <xdr:sp macro="" textlink="">
      <xdr:nvSpPr>
        <xdr:cNvPr id="135" name="人口1人当たり決算額の推移該当値テキスト445"/>
        <xdr:cNvSpPr txBox="1"/>
      </xdr:nvSpPr>
      <xdr:spPr>
        <a:xfrm>
          <a:off x="5740400" y="64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35182</xdr:rowOff>
    </xdr:from>
    <xdr:to>
      <xdr:col>26</xdr:col>
      <xdr:colOff>101600</xdr:colOff>
      <xdr:row>35</xdr:row>
      <xdr:rowOff>136782</xdr:rowOff>
    </xdr:to>
    <xdr:sp macro="" textlink="">
      <xdr:nvSpPr>
        <xdr:cNvPr id="136" name="楕円 135"/>
        <xdr:cNvSpPr/>
      </xdr:nvSpPr>
      <xdr:spPr bwMode="auto">
        <a:xfrm>
          <a:off x="4953000" y="664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146960</xdr:rowOff>
    </xdr:from>
    <xdr:ext cx="736600" cy="259045"/>
    <xdr:sp macro="" textlink="">
      <xdr:nvSpPr>
        <xdr:cNvPr id="137" name="テキスト ボックス 136"/>
        <xdr:cNvSpPr txBox="1"/>
      </xdr:nvSpPr>
      <xdr:spPr>
        <a:xfrm>
          <a:off x="4622800" y="641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30447</xdr:rowOff>
    </xdr:from>
    <xdr:to>
      <xdr:col>22</xdr:col>
      <xdr:colOff>165100</xdr:colOff>
      <xdr:row>35</xdr:row>
      <xdr:rowOff>132047</xdr:rowOff>
    </xdr:to>
    <xdr:sp macro="" textlink="">
      <xdr:nvSpPr>
        <xdr:cNvPr id="138" name="楕円 137"/>
        <xdr:cNvSpPr/>
      </xdr:nvSpPr>
      <xdr:spPr bwMode="auto">
        <a:xfrm>
          <a:off x="4254500" y="664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142224</xdr:rowOff>
    </xdr:from>
    <xdr:ext cx="762000" cy="259045"/>
    <xdr:sp macro="" textlink="">
      <xdr:nvSpPr>
        <xdr:cNvPr id="139" name="テキスト ボックス 138"/>
        <xdr:cNvSpPr txBox="1"/>
      </xdr:nvSpPr>
      <xdr:spPr>
        <a:xfrm>
          <a:off x="3924300" y="640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320671</xdr:rowOff>
    </xdr:from>
    <xdr:to>
      <xdr:col>19</xdr:col>
      <xdr:colOff>38100</xdr:colOff>
      <xdr:row>35</xdr:row>
      <xdr:rowOff>79371</xdr:rowOff>
    </xdr:to>
    <xdr:sp macro="" textlink="">
      <xdr:nvSpPr>
        <xdr:cNvPr id="140" name="楕円 139"/>
        <xdr:cNvSpPr/>
      </xdr:nvSpPr>
      <xdr:spPr bwMode="auto">
        <a:xfrm>
          <a:off x="3556000" y="65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89549</xdr:rowOff>
    </xdr:from>
    <xdr:ext cx="762000" cy="259045"/>
    <xdr:sp macro="" textlink="">
      <xdr:nvSpPr>
        <xdr:cNvPr id="141" name="テキスト ボックス 140"/>
        <xdr:cNvSpPr txBox="1"/>
      </xdr:nvSpPr>
      <xdr:spPr>
        <a:xfrm>
          <a:off x="3225800" y="635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310874</xdr:rowOff>
    </xdr:from>
    <xdr:to>
      <xdr:col>15</xdr:col>
      <xdr:colOff>101600</xdr:colOff>
      <xdr:row>35</xdr:row>
      <xdr:rowOff>69574</xdr:rowOff>
    </xdr:to>
    <xdr:sp macro="" textlink="">
      <xdr:nvSpPr>
        <xdr:cNvPr id="142" name="楕円 141"/>
        <xdr:cNvSpPr/>
      </xdr:nvSpPr>
      <xdr:spPr bwMode="auto">
        <a:xfrm>
          <a:off x="2857500" y="657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79751</xdr:rowOff>
    </xdr:from>
    <xdr:ext cx="762000" cy="259045"/>
    <xdr:sp macro="" textlink="">
      <xdr:nvSpPr>
        <xdr:cNvPr id="143" name="テキスト ボックス 142"/>
        <xdr:cNvSpPr txBox="1"/>
      </xdr:nvSpPr>
      <xdr:spPr>
        <a:xfrm>
          <a:off x="2527300" y="634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156943</xdr:rowOff>
    </xdr:from>
    <xdr:to>
      <xdr:col>24</xdr:col>
      <xdr:colOff>63500</xdr:colOff>
      <xdr:row>31</xdr:row>
      <xdr:rowOff>8451</xdr:rowOff>
    </xdr:to>
    <xdr:cxnSp macro="">
      <xdr:nvCxnSpPr>
        <xdr:cNvPr id="63" name="直線コネクタ 62"/>
        <xdr:cNvCxnSpPr/>
      </xdr:nvCxnSpPr>
      <xdr:spPr>
        <a:xfrm flipV="1">
          <a:off x="3797300" y="5300443"/>
          <a:ext cx="8382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163328</xdr:rowOff>
    </xdr:from>
    <xdr:to>
      <xdr:col>19</xdr:col>
      <xdr:colOff>177800</xdr:colOff>
      <xdr:row>31</xdr:row>
      <xdr:rowOff>8451</xdr:rowOff>
    </xdr:to>
    <xdr:cxnSp macro="">
      <xdr:nvCxnSpPr>
        <xdr:cNvPr id="66" name="直線コネクタ 65"/>
        <xdr:cNvCxnSpPr/>
      </xdr:nvCxnSpPr>
      <xdr:spPr>
        <a:xfrm>
          <a:off x="2908300" y="530682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163328</xdr:rowOff>
    </xdr:from>
    <xdr:to>
      <xdr:col>15</xdr:col>
      <xdr:colOff>50800</xdr:colOff>
      <xdr:row>30</xdr:row>
      <xdr:rowOff>165973</xdr:rowOff>
    </xdr:to>
    <xdr:cxnSp macro="">
      <xdr:nvCxnSpPr>
        <xdr:cNvPr id="69" name="直線コネクタ 68"/>
        <xdr:cNvCxnSpPr/>
      </xdr:nvCxnSpPr>
      <xdr:spPr>
        <a:xfrm flipV="1">
          <a:off x="2019300" y="5306828"/>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165973</xdr:rowOff>
    </xdr:from>
    <xdr:to>
      <xdr:col>10</xdr:col>
      <xdr:colOff>114300</xdr:colOff>
      <xdr:row>31</xdr:row>
      <xdr:rowOff>102291</xdr:rowOff>
    </xdr:to>
    <xdr:cxnSp macro="">
      <xdr:nvCxnSpPr>
        <xdr:cNvPr id="72" name="直線コネクタ 71"/>
        <xdr:cNvCxnSpPr/>
      </xdr:nvCxnSpPr>
      <xdr:spPr>
        <a:xfrm flipV="1">
          <a:off x="1130300" y="530947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106143</xdr:rowOff>
    </xdr:from>
    <xdr:to>
      <xdr:col>24</xdr:col>
      <xdr:colOff>114300</xdr:colOff>
      <xdr:row>31</xdr:row>
      <xdr:rowOff>36293</xdr:rowOff>
    </xdr:to>
    <xdr:sp macro="" textlink="">
      <xdr:nvSpPr>
        <xdr:cNvPr id="82" name="楕円 81"/>
        <xdr:cNvSpPr/>
      </xdr:nvSpPr>
      <xdr:spPr>
        <a:xfrm>
          <a:off x="4584700" y="52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59170</xdr:rowOff>
    </xdr:from>
    <xdr:ext cx="599010" cy="259045"/>
    <xdr:sp macro="" textlink="">
      <xdr:nvSpPr>
        <xdr:cNvPr id="83" name="人件費該当値テキスト"/>
        <xdr:cNvSpPr txBox="1"/>
      </xdr:nvSpPr>
      <xdr:spPr>
        <a:xfrm>
          <a:off x="4686300" y="520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129101</xdr:rowOff>
    </xdr:from>
    <xdr:to>
      <xdr:col>20</xdr:col>
      <xdr:colOff>38100</xdr:colOff>
      <xdr:row>31</xdr:row>
      <xdr:rowOff>59251</xdr:rowOff>
    </xdr:to>
    <xdr:sp macro="" textlink="">
      <xdr:nvSpPr>
        <xdr:cNvPr id="84" name="楕円 83"/>
        <xdr:cNvSpPr/>
      </xdr:nvSpPr>
      <xdr:spPr>
        <a:xfrm>
          <a:off x="3746500" y="52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75778</xdr:rowOff>
    </xdr:from>
    <xdr:ext cx="599010" cy="259045"/>
    <xdr:sp macro="" textlink="">
      <xdr:nvSpPr>
        <xdr:cNvPr id="85" name="テキスト ボックス 84"/>
        <xdr:cNvSpPr txBox="1"/>
      </xdr:nvSpPr>
      <xdr:spPr>
        <a:xfrm>
          <a:off x="3497795" y="50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112528</xdr:rowOff>
    </xdr:from>
    <xdr:to>
      <xdr:col>15</xdr:col>
      <xdr:colOff>101600</xdr:colOff>
      <xdr:row>31</xdr:row>
      <xdr:rowOff>42678</xdr:rowOff>
    </xdr:to>
    <xdr:sp macro="" textlink="">
      <xdr:nvSpPr>
        <xdr:cNvPr id="86" name="楕円 85"/>
        <xdr:cNvSpPr/>
      </xdr:nvSpPr>
      <xdr:spPr>
        <a:xfrm>
          <a:off x="2857500" y="52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59205</xdr:rowOff>
    </xdr:from>
    <xdr:ext cx="599010" cy="259045"/>
    <xdr:sp macro="" textlink="">
      <xdr:nvSpPr>
        <xdr:cNvPr id="87" name="テキスト ボックス 86"/>
        <xdr:cNvSpPr txBox="1"/>
      </xdr:nvSpPr>
      <xdr:spPr>
        <a:xfrm>
          <a:off x="2608795" y="503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115173</xdr:rowOff>
    </xdr:from>
    <xdr:to>
      <xdr:col>10</xdr:col>
      <xdr:colOff>165100</xdr:colOff>
      <xdr:row>31</xdr:row>
      <xdr:rowOff>45323</xdr:rowOff>
    </xdr:to>
    <xdr:sp macro="" textlink="">
      <xdr:nvSpPr>
        <xdr:cNvPr id="88" name="楕円 87"/>
        <xdr:cNvSpPr/>
      </xdr:nvSpPr>
      <xdr:spPr>
        <a:xfrm>
          <a:off x="1968500" y="52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61850</xdr:rowOff>
    </xdr:from>
    <xdr:ext cx="599010" cy="259045"/>
    <xdr:sp macro="" textlink="">
      <xdr:nvSpPr>
        <xdr:cNvPr id="89" name="テキスト ボックス 88"/>
        <xdr:cNvSpPr txBox="1"/>
      </xdr:nvSpPr>
      <xdr:spPr>
        <a:xfrm>
          <a:off x="1719795" y="503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51491</xdr:rowOff>
    </xdr:from>
    <xdr:to>
      <xdr:col>6</xdr:col>
      <xdr:colOff>38100</xdr:colOff>
      <xdr:row>31</xdr:row>
      <xdr:rowOff>153091</xdr:rowOff>
    </xdr:to>
    <xdr:sp macro="" textlink="">
      <xdr:nvSpPr>
        <xdr:cNvPr id="90" name="楕円 89"/>
        <xdr:cNvSpPr/>
      </xdr:nvSpPr>
      <xdr:spPr>
        <a:xfrm>
          <a:off x="1079500" y="53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169618</xdr:rowOff>
    </xdr:from>
    <xdr:ext cx="599010" cy="259045"/>
    <xdr:sp macro="" textlink="">
      <xdr:nvSpPr>
        <xdr:cNvPr id="91" name="テキスト ボックス 90"/>
        <xdr:cNvSpPr txBox="1"/>
      </xdr:nvSpPr>
      <xdr:spPr>
        <a:xfrm>
          <a:off x="830795" y="51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56131</xdr:rowOff>
    </xdr:from>
    <xdr:to>
      <xdr:col>24</xdr:col>
      <xdr:colOff>63500</xdr:colOff>
      <xdr:row>55</xdr:row>
      <xdr:rowOff>75757</xdr:rowOff>
    </xdr:to>
    <xdr:cxnSp macro="">
      <xdr:nvCxnSpPr>
        <xdr:cNvPr id="123" name="直線コネクタ 122"/>
        <xdr:cNvCxnSpPr/>
      </xdr:nvCxnSpPr>
      <xdr:spPr>
        <a:xfrm flipV="1">
          <a:off x="3797300" y="9485881"/>
          <a:ext cx="8382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75757</xdr:rowOff>
    </xdr:from>
    <xdr:to>
      <xdr:col>19</xdr:col>
      <xdr:colOff>177800</xdr:colOff>
      <xdr:row>55</xdr:row>
      <xdr:rowOff>113367</xdr:rowOff>
    </xdr:to>
    <xdr:cxnSp macro="">
      <xdr:nvCxnSpPr>
        <xdr:cNvPr id="126" name="直線コネクタ 125"/>
        <xdr:cNvCxnSpPr/>
      </xdr:nvCxnSpPr>
      <xdr:spPr>
        <a:xfrm flipV="1">
          <a:off x="2908300" y="9505507"/>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113367</xdr:rowOff>
    </xdr:from>
    <xdr:to>
      <xdr:col>15</xdr:col>
      <xdr:colOff>50800</xdr:colOff>
      <xdr:row>55</xdr:row>
      <xdr:rowOff>154232</xdr:rowOff>
    </xdr:to>
    <xdr:cxnSp macro="">
      <xdr:nvCxnSpPr>
        <xdr:cNvPr id="129" name="直線コネクタ 128"/>
        <xdr:cNvCxnSpPr/>
      </xdr:nvCxnSpPr>
      <xdr:spPr>
        <a:xfrm flipV="1">
          <a:off x="2019300" y="9543117"/>
          <a:ext cx="8890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154232</xdr:rowOff>
    </xdr:from>
    <xdr:to>
      <xdr:col>10</xdr:col>
      <xdr:colOff>114300</xdr:colOff>
      <xdr:row>56</xdr:row>
      <xdr:rowOff>80014</xdr:rowOff>
    </xdr:to>
    <xdr:cxnSp macro="">
      <xdr:nvCxnSpPr>
        <xdr:cNvPr id="132" name="直線コネクタ 131"/>
        <xdr:cNvCxnSpPr/>
      </xdr:nvCxnSpPr>
      <xdr:spPr>
        <a:xfrm flipV="1">
          <a:off x="1130300" y="9583982"/>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5331</xdr:rowOff>
    </xdr:from>
    <xdr:to>
      <xdr:col>24</xdr:col>
      <xdr:colOff>114300</xdr:colOff>
      <xdr:row>55</xdr:row>
      <xdr:rowOff>106931</xdr:rowOff>
    </xdr:to>
    <xdr:sp macro="" textlink="">
      <xdr:nvSpPr>
        <xdr:cNvPr id="142" name="楕円 141"/>
        <xdr:cNvSpPr/>
      </xdr:nvSpPr>
      <xdr:spPr>
        <a:xfrm>
          <a:off x="4584700" y="94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28208</xdr:rowOff>
    </xdr:from>
    <xdr:ext cx="534377" cy="259045"/>
    <xdr:sp macro="" textlink="">
      <xdr:nvSpPr>
        <xdr:cNvPr id="143" name="物件費該当値テキスト"/>
        <xdr:cNvSpPr txBox="1"/>
      </xdr:nvSpPr>
      <xdr:spPr>
        <a:xfrm>
          <a:off x="4686300" y="92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24957</xdr:rowOff>
    </xdr:from>
    <xdr:to>
      <xdr:col>20</xdr:col>
      <xdr:colOff>38100</xdr:colOff>
      <xdr:row>55</xdr:row>
      <xdr:rowOff>126557</xdr:rowOff>
    </xdr:to>
    <xdr:sp macro="" textlink="">
      <xdr:nvSpPr>
        <xdr:cNvPr id="144" name="楕円 143"/>
        <xdr:cNvSpPr/>
      </xdr:nvSpPr>
      <xdr:spPr>
        <a:xfrm>
          <a:off x="3746500" y="94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143084</xdr:rowOff>
    </xdr:from>
    <xdr:ext cx="534377" cy="259045"/>
    <xdr:sp macro="" textlink="">
      <xdr:nvSpPr>
        <xdr:cNvPr id="145" name="テキスト ボックス 144"/>
        <xdr:cNvSpPr txBox="1"/>
      </xdr:nvSpPr>
      <xdr:spPr>
        <a:xfrm>
          <a:off x="3530111" y="922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62567</xdr:rowOff>
    </xdr:from>
    <xdr:to>
      <xdr:col>15</xdr:col>
      <xdr:colOff>101600</xdr:colOff>
      <xdr:row>55</xdr:row>
      <xdr:rowOff>164167</xdr:rowOff>
    </xdr:to>
    <xdr:sp macro="" textlink="">
      <xdr:nvSpPr>
        <xdr:cNvPr id="146" name="楕円 145"/>
        <xdr:cNvSpPr/>
      </xdr:nvSpPr>
      <xdr:spPr>
        <a:xfrm>
          <a:off x="2857500" y="94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9244</xdr:rowOff>
    </xdr:from>
    <xdr:ext cx="534377" cy="259045"/>
    <xdr:sp macro="" textlink="">
      <xdr:nvSpPr>
        <xdr:cNvPr id="147" name="テキスト ボックス 146"/>
        <xdr:cNvSpPr txBox="1"/>
      </xdr:nvSpPr>
      <xdr:spPr>
        <a:xfrm>
          <a:off x="2641111" y="926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103432</xdr:rowOff>
    </xdr:from>
    <xdr:to>
      <xdr:col>10</xdr:col>
      <xdr:colOff>165100</xdr:colOff>
      <xdr:row>56</xdr:row>
      <xdr:rowOff>33582</xdr:rowOff>
    </xdr:to>
    <xdr:sp macro="" textlink="">
      <xdr:nvSpPr>
        <xdr:cNvPr id="148" name="楕円 147"/>
        <xdr:cNvSpPr/>
      </xdr:nvSpPr>
      <xdr:spPr>
        <a:xfrm>
          <a:off x="1968500" y="95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50109</xdr:rowOff>
    </xdr:from>
    <xdr:ext cx="534377" cy="259045"/>
    <xdr:sp macro="" textlink="">
      <xdr:nvSpPr>
        <xdr:cNvPr id="149" name="テキスト ボックス 148"/>
        <xdr:cNvSpPr txBox="1"/>
      </xdr:nvSpPr>
      <xdr:spPr>
        <a:xfrm>
          <a:off x="1752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29214</xdr:rowOff>
    </xdr:from>
    <xdr:to>
      <xdr:col>6</xdr:col>
      <xdr:colOff>38100</xdr:colOff>
      <xdr:row>56</xdr:row>
      <xdr:rowOff>130814</xdr:rowOff>
    </xdr:to>
    <xdr:sp macro="" textlink="">
      <xdr:nvSpPr>
        <xdr:cNvPr id="150" name="楕円 149"/>
        <xdr:cNvSpPr/>
      </xdr:nvSpPr>
      <xdr:spPr>
        <a:xfrm>
          <a:off x="1079500" y="96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147341</xdr:rowOff>
    </xdr:from>
    <xdr:ext cx="534377" cy="259045"/>
    <xdr:sp macro="" textlink="">
      <xdr:nvSpPr>
        <xdr:cNvPr id="151" name="テキスト ボックス 150"/>
        <xdr:cNvSpPr txBox="1"/>
      </xdr:nvSpPr>
      <xdr:spPr>
        <a:xfrm>
          <a:off x="863111" y="94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102819</xdr:rowOff>
    </xdr:from>
    <xdr:to>
      <xdr:col>24</xdr:col>
      <xdr:colOff>63500</xdr:colOff>
      <xdr:row>78</xdr:row>
      <xdr:rowOff>104496</xdr:rowOff>
    </xdr:to>
    <xdr:cxnSp macro="">
      <xdr:nvCxnSpPr>
        <xdr:cNvPr id="180" name="直線コネクタ 179"/>
        <xdr:cNvCxnSpPr/>
      </xdr:nvCxnSpPr>
      <xdr:spPr>
        <a:xfrm>
          <a:off x="3797300" y="13475919"/>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100000</xdr:rowOff>
    </xdr:from>
    <xdr:to>
      <xdr:col>19</xdr:col>
      <xdr:colOff>177800</xdr:colOff>
      <xdr:row>78</xdr:row>
      <xdr:rowOff>102819</xdr:rowOff>
    </xdr:to>
    <xdr:cxnSp macro="">
      <xdr:nvCxnSpPr>
        <xdr:cNvPr id="183" name="直線コネクタ 182"/>
        <xdr:cNvCxnSpPr/>
      </xdr:nvCxnSpPr>
      <xdr:spPr>
        <a:xfrm>
          <a:off x="2908300" y="13130200"/>
          <a:ext cx="889000" cy="3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169038</xdr:rowOff>
    </xdr:from>
    <xdr:to>
      <xdr:col>15</xdr:col>
      <xdr:colOff>50800</xdr:colOff>
      <xdr:row>76</xdr:row>
      <xdr:rowOff>100000</xdr:rowOff>
    </xdr:to>
    <xdr:cxnSp macro="">
      <xdr:nvCxnSpPr>
        <xdr:cNvPr id="186" name="直線コネクタ 185"/>
        <xdr:cNvCxnSpPr/>
      </xdr:nvCxnSpPr>
      <xdr:spPr>
        <a:xfrm>
          <a:off x="2019300" y="13027788"/>
          <a:ext cx="8890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169038</xdr:rowOff>
    </xdr:from>
    <xdr:to>
      <xdr:col>10</xdr:col>
      <xdr:colOff>114300</xdr:colOff>
      <xdr:row>76</xdr:row>
      <xdr:rowOff>102133</xdr:rowOff>
    </xdr:to>
    <xdr:cxnSp macro="">
      <xdr:nvCxnSpPr>
        <xdr:cNvPr id="189" name="直線コネクタ 188"/>
        <xdr:cNvCxnSpPr/>
      </xdr:nvCxnSpPr>
      <xdr:spPr>
        <a:xfrm flipV="1">
          <a:off x="1130300" y="13027788"/>
          <a:ext cx="889000" cy="10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53696</xdr:rowOff>
    </xdr:from>
    <xdr:to>
      <xdr:col>24</xdr:col>
      <xdr:colOff>114300</xdr:colOff>
      <xdr:row>78</xdr:row>
      <xdr:rowOff>155296</xdr:rowOff>
    </xdr:to>
    <xdr:sp macro="" textlink="">
      <xdr:nvSpPr>
        <xdr:cNvPr id="199" name="楕円 198"/>
        <xdr:cNvSpPr/>
      </xdr:nvSpPr>
      <xdr:spPr>
        <a:xfrm>
          <a:off x="45847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140073</xdr:rowOff>
    </xdr:from>
    <xdr:ext cx="469744" cy="259045"/>
    <xdr:sp macro="" textlink="">
      <xdr:nvSpPr>
        <xdr:cNvPr id="200" name="維持補修費該当値テキスト"/>
        <xdr:cNvSpPr txBox="1"/>
      </xdr:nvSpPr>
      <xdr:spPr>
        <a:xfrm>
          <a:off x="4686300" y="1334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52019</xdr:rowOff>
    </xdr:from>
    <xdr:to>
      <xdr:col>20</xdr:col>
      <xdr:colOff>38100</xdr:colOff>
      <xdr:row>78</xdr:row>
      <xdr:rowOff>153619</xdr:rowOff>
    </xdr:to>
    <xdr:sp macro="" textlink="">
      <xdr:nvSpPr>
        <xdr:cNvPr id="201" name="楕円 200"/>
        <xdr:cNvSpPr/>
      </xdr:nvSpPr>
      <xdr:spPr>
        <a:xfrm>
          <a:off x="37465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144746</xdr:rowOff>
    </xdr:from>
    <xdr:ext cx="469744" cy="259045"/>
    <xdr:sp macro="" textlink="">
      <xdr:nvSpPr>
        <xdr:cNvPr id="202" name="テキスト ボックス 201"/>
        <xdr:cNvSpPr txBox="1"/>
      </xdr:nvSpPr>
      <xdr:spPr>
        <a:xfrm>
          <a:off x="3562428" y="135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49200</xdr:rowOff>
    </xdr:from>
    <xdr:to>
      <xdr:col>15</xdr:col>
      <xdr:colOff>101600</xdr:colOff>
      <xdr:row>76</xdr:row>
      <xdr:rowOff>150800</xdr:rowOff>
    </xdr:to>
    <xdr:sp macro="" textlink="">
      <xdr:nvSpPr>
        <xdr:cNvPr id="203" name="楕円 202"/>
        <xdr:cNvSpPr/>
      </xdr:nvSpPr>
      <xdr:spPr>
        <a:xfrm>
          <a:off x="2857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167327</xdr:rowOff>
    </xdr:from>
    <xdr:ext cx="469744" cy="259045"/>
    <xdr:sp macro="" textlink="">
      <xdr:nvSpPr>
        <xdr:cNvPr id="204" name="テキスト ボックス 203"/>
        <xdr:cNvSpPr txBox="1"/>
      </xdr:nvSpPr>
      <xdr:spPr>
        <a:xfrm>
          <a:off x="2673428" y="128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118237</xdr:rowOff>
    </xdr:from>
    <xdr:to>
      <xdr:col>10</xdr:col>
      <xdr:colOff>165100</xdr:colOff>
      <xdr:row>76</xdr:row>
      <xdr:rowOff>48388</xdr:rowOff>
    </xdr:to>
    <xdr:sp macro="" textlink="">
      <xdr:nvSpPr>
        <xdr:cNvPr id="205" name="楕円 204"/>
        <xdr:cNvSpPr/>
      </xdr:nvSpPr>
      <xdr:spPr>
        <a:xfrm>
          <a:off x="1968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64914</xdr:rowOff>
    </xdr:from>
    <xdr:ext cx="469744" cy="259045"/>
    <xdr:sp macro="" textlink="">
      <xdr:nvSpPr>
        <xdr:cNvPr id="206" name="テキスト ボックス 205"/>
        <xdr:cNvSpPr txBox="1"/>
      </xdr:nvSpPr>
      <xdr:spPr>
        <a:xfrm>
          <a:off x="1784428" y="127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51333</xdr:rowOff>
    </xdr:from>
    <xdr:to>
      <xdr:col>6</xdr:col>
      <xdr:colOff>38100</xdr:colOff>
      <xdr:row>76</xdr:row>
      <xdr:rowOff>152933</xdr:rowOff>
    </xdr:to>
    <xdr:sp macro="" textlink="">
      <xdr:nvSpPr>
        <xdr:cNvPr id="207" name="楕円 206"/>
        <xdr:cNvSpPr/>
      </xdr:nvSpPr>
      <xdr:spPr>
        <a:xfrm>
          <a:off x="1079500" y="1308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169460</xdr:rowOff>
    </xdr:from>
    <xdr:ext cx="469744" cy="259045"/>
    <xdr:sp macro="" textlink="">
      <xdr:nvSpPr>
        <xdr:cNvPr id="208" name="テキスト ボックス 207"/>
        <xdr:cNvSpPr txBox="1"/>
      </xdr:nvSpPr>
      <xdr:spPr>
        <a:xfrm>
          <a:off x="895428" y="128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20583</xdr:rowOff>
    </xdr:from>
    <xdr:to>
      <xdr:col>24</xdr:col>
      <xdr:colOff>63500</xdr:colOff>
      <xdr:row>97</xdr:row>
      <xdr:rowOff>28959</xdr:rowOff>
    </xdr:to>
    <xdr:cxnSp macro="">
      <xdr:nvCxnSpPr>
        <xdr:cNvPr id="240" name="直線コネクタ 239"/>
        <xdr:cNvCxnSpPr/>
      </xdr:nvCxnSpPr>
      <xdr:spPr>
        <a:xfrm flipV="1">
          <a:off x="3797300" y="16651233"/>
          <a:ext cx="8382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28959</xdr:rowOff>
    </xdr:from>
    <xdr:to>
      <xdr:col>19</xdr:col>
      <xdr:colOff>177800</xdr:colOff>
      <xdr:row>97</xdr:row>
      <xdr:rowOff>111565</xdr:rowOff>
    </xdr:to>
    <xdr:cxnSp macro="">
      <xdr:nvCxnSpPr>
        <xdr:cNvPr id="243" name="直線コネクタ 242"/>
        <xdr:cNvCxnSpPr/>
      </xdr:nvCxnSpPr>
      <xdr:spPr>
        <a:xfrm flipV="1">
          <a:off x="2908300" y="16659609"/>
          <a:ext cx="889000" cy="8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99515</xdr:rowOff>
    </xdr:from>
    <xdr:to>
      <xdr:col>15</xdr:col>
      <xdr:colOff>50800</xdr:colOff>
      <xdr:row>97</xdr:row>
      <xdr:rowOff>111565</xdr:rowOff>
    </xdr:to>
    <xdr:cxnSp macro="">
      <xdr:nvCxnSpPr>
        <xdr:cNvPr id="246" name="直線コネクタ 245"/>
        <xdr:cNvCxnSpPr/>
      </xdr:nvCxnSpPr>
      <xdr:spPr>
        <a:xfrm>
          <a:off x="2019300" y="16730165"/>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99515</xdr:rowOff>
    </xdr:from>
    <xdr:to>
      <xdr:col>10</xdr:col>
      <xdr:colOff>114300</xdr:colOff>
      <xdr:row>98</xdr:row>
      <xdr:rowOff>55804</xdr:rowOff>
    </xdr:to>
    <xdr:cxnSp macro="">
      <xdr:nvCxnSpPr>
        <xdr:cNvPr id="249" name="直線コネクタ 248"/>
        <xdr:cNvCxnSpPr/>
      </xdr:nvCxnSpPr>
      <xdr:spPr>
        <a:xfrm flipV="1">
          <a:off x="1130300" y="16730165"/>
          <a:ext cx="889000" cy="12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141233</xdr:rowOff>
    </xdr:from>
    <xdr:to>
      <xdr:col>24</xdr:col>
      <xdr:colOff>114300</xdr:colOff>
      <xdr:row>97</xdr:row>
      <xdr:rowOff>71383</xdr:rowOff>
    </xdr:to>
    <xdr:sp macro="" textlink="">
      <xdr:nvSpPr>
        <xdr:cNvPr id="259" name="楕円 258"/>
        <xdr:cNvSpPr/>
      </xdr:nvSpPr>
      <xdr:spPr>
        <a:xfrm>
          <a:off x="4584700" y="166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119660</xdr:rowOff>
    </xdr:from>
    <xdr:ext cx="534377" cy="259045"/>
    <xdr:sp macro="" textlink="">
      <xdr:nvSpPr>
        <xdr:cNvPr id="260" name="扶助費該当値テキスト"/>
        <xdr:cNvSpPr txBox="1"/>
      </xdr:nvSpPr>
      <xdr:spPr>
        <a:xfrm>
          <a:off x="4686300" y="165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149609</xdr:rowOff>
    </xdr:from>
    <xdr:to>
      <xdr:col>20</xdr:col>
      <xdr:colOff>38100</xdr:colOff>
      <xdr:row>97</xdr:row>
      <xdr:rowOff>79759</xdr:rowOff>
    </xdr:to>
    <xdr:sp macro="" textlink="">
      <xdr:nvSpPr>
        <xdr:cNvPr id="261" name="楕円 260"/>
        <xdr:cNvSpPr/>
      </xdr:nvSpPr>
      <xdr:spPr>
        <a:xfrm>
          <a:off x="3746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70886</xdr:rowOff>
    </xdr:from>
    <xdr:ext cx="534377" cy="259045"/>
    <xdr:sp macro="" textlink="">
      <xdr:nvSpPr>
        <xdr:cNvPr id="262" name="テキスト ボックス 261"/>
        <xdr:cNvSpPr txBox="1"/>
      </xdr:nvSpPr>
      <xdr:spPr>
        <a:xfrm>
          <a:off x="3530111" y="16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60765</xdr:rowOff>
    </xdr:from>
    <xdr:to>
      <xdr:col>15</xdr:col>
      <xdr:colOff>101600</xdr:colOff>
      <xdr:row>97</xdr:row>
      <xdr:rowOff>162365</xdr:rowOff>
    </xdr:to>
    <xdr:sp macro="" textlink="">
      <xdr:nvSpPr>
        <xdr:cNvPr id="263" name="楕円 262"/>
        <xdr:cNvSpPr/>
      </xdr:nvSpPr>
      <xdr:spPr>
        <a:xfrm>
          <a:off x="2857500" y="166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7442</xdr:rowOff>
    </xdr:from>
    <xdr:ext cx="534377" cy="259045"/>
    <xdr:sp macro="" textlink="">
      <xdr:nvSpPr>
        <xdr:cNvPr id="264" name="テキスト ボックス 263"/>
        <xdr:cNvSpPr txBox="1"/>
      </xdr:nvSpPr>
      <xdr:spPr>
        <a:xfrm>
          <a:off x="2641111" y="164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48715</xdr:rowOff>
    </xdr:from>
    <xdr:to>
      <xdr:col>10</xdr:col>
      <xdr:colOff>165100</xdr:colOff>
      <xdr:row>97</xdr:row>
      <xdr:rowOff>150315</xdr:rowOff>
    </xdr:to>
    <xdr:sp macro="" textlink="">
      <xdr:nvSpPr>
        <xdr:cNvPr id="265" name="楕円 264"/>
        <xdr:cNvSpPr/>
      </xdr:nvSpPr>
      <xdr:spPr>
        <a:xfrm>
          <a:off x="1968500" y="166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166842</xdr:rowOff>
    </xdr:from>
    <xdr:ext cx="534377" cy="259045"/>
    <xdr:sp macro="" textlink="">
      <xdr:nvSpPr>
        <xdr:cNvPr id="266" name="テキスト ボックス 265"/>
        <xdr:cNvSpPr txBox="1"/>
      </xdr:nvSpPr>
      <xdr:spPr>
        <a:xfrm>
          <a:off x="1752111" y="164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5004</xdr:rowOff>
    </xdr:from>
    <xdr:to>
      <xdr:col>6</xdr:col>
      <xdr:colOff>38100</xdr:colOff>
      <xdr:row>98</xdr:row>
      <xdr:rowOff>106604</xdr:rowOff>
    </xdr:to>
    <xdr:sp macro="" textlink="">
      <xdr:nvSpPr>
        <xdr:cNvPr id="267" name="楕円 266"/>
        <xdr:cNvSpPr/>
      </xdr:nvSpPr>
      <xdr:spPr>
        <a:xfrm>
          <a:off x="1079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123131</xdr:rowOff>
    </xdr:from>
    <xdr:ext cx="534377" cy="259045"/>
    <xdr:sp macro="" textlink="">
      <xdr:nvSpPr>
        <xdr:cNvPr id="268" name="テキスト ボックス 267"/>
        <xdr:cNvSpPr txBox="1"/>
      </xdr:nvSpPr>
      <xdr:spPr>
        <a:xfrm>
          <a:off x="863111" y="165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59004</xdr:rowOff>
    </xdr:from>
    <xdr:to>
      <xdr:col>55</xdr:col>
      <xdr:colOff>0</xdr:colOff>
      <xdr:row>36</xdr:row>
      <xdr:rowOff>66119</xdr:rowOff>
    </xdr:to>
    <xdr:cxnSp macro="">
      <xdr:nvCxnSpPr>
        <xdr:cNvPr id="293" name="直線コネクタ 292"/>
        <xdr:cNvCxnSpPr/>
      </xdr:nvCxnSpPr>
      <xdr:spPr>
        <a:xfrm>
          <a:off x="9639300" y="6231204"/>
          <a:ext cx="8382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49222</xdr:rowOff>
    </xdr:from>
    <xdr:ext cx="534377" cy="259045"/>
    <xdr:sp macro="" textlink="">
      <xdr:nvSpPr>
        <xdr:cNvPr id="294" name="補助費等平均値テキスト"/>
        <xdr:cNvSpPr txBox="1"/>
      </xdr:nvSpPr>
      <xdr:spPr>
        <a:xfrm>
          <a:off x="10528300" y="6221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33618</xdr:rowOff>
    </xdr:from>
    <xdr:to>
      <xdr:col>50</xdr:col>
      <xdr:colOff>114300</xdr:colOff>
      <xdr:row>36</xdr:row>
      <xdr:rowOff>59004</xdr:rowOff>
    </xdr:to>
    <xdr:cxnSp macro="">
      <xdr:nvCxnSpPr>
        <xdr:cNvPr id="296" name="直線コネクタ 295"/>
        <xdr:cNvCxnSpPr/>
      </xdr:nvCxnSpPr>
      <xdr:spPr>
        <a:xfrm>
          <a:off x="8750300" y="6205818"/>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33618</xdr:rowOff>
    </xdr:from>
    <xdr:to>
      <xdr:col>45</xdr:col>
      <xdr:colOff>177800</xdr:colOff>
      <xdr:row>36</xdr:row>
      <xdr:rowOff>99735</xdr:rowOff>
    </xdr:to>
    <xdr:cxnSp macro="">
      <xdr:nvCxnSpPr>
        <xdr:cNvPr id="299" name="直線コネクタ 298"/>
        <xdr:cNvCxnSpPr/>
      </xdr:nvCxnSpPr>
      <xdr:spPr>
        <a:xfrm flipV="1">
          <a:off x="7861300" y="6205818"/>
          <a:ext cx="8890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99735</xdr:rowOff>
    </xdr:from>
    <xdr:to>
      <xdr:col>41</xdr:col>
      <xdr:colOff>50800</xdr:colOff>
      <xdr:row>36</xdr:row>
      <xdr:rowOff>123498</xdr:rowOff>
    </xdr:to>
    <xdr:cxnSp macro="">
      <xdr:nvCxnSpPr>
        <xdr:cNvPr id="302" name="直線コネクタ 301"/>
        <xdr:cNvCxnSpPr/>
      </xdr:nvCxnSpPr>
      <xdr:spPr>
        <a:xfrm flipV="1">
          <a:off x="6972300" y="6271935"/>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15319</xdr:rowOff>
    </xdr:from>
    <xdr:to>
      <xdr:col>55</xdr:col>
      <xdr:colOff>50800</xdr:colOff>
      <xdr:row>36</xdr:row>
      <xdr:rowOff>116919</xdr:rowOff>
    </xdr:to>
    <xdr:sp macro="" textlink="">
      <xdr:nvSpPr>
        <xdr:cNvPr id="312" name="楕円 311"/>
        <xdr:cNvSpPr/>
      </xdr:nvSpPr>
      <xdr:spPr>
        <a:xfrm>
          <a:off x="10426700" y="61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38196</xdr:rowOff>
    </xdr:from>
    <xdr:ext cx="534377" cy="259045"/>
    <xdr:sp macro="" textlink="">
      <xdr:nvSpPr>
        <xdr:cNvPr id="313" name="補助費等該当値テキスト"/>
        <xdr:cNvSpPr txBox="1"/>
      </xdr:nvSpPr>
      <xdr:spPr>
        <a:xfrm>
          <a:off x="10528300" y="603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8204</xdr:rowOff>
    </xdr:from>
    <xdr:to>
      <xdr:col>50</xdr:col>
      <xdr:colOff>165100</xdr:colOff>
      <xdr:row>36</xdr:row>
      <xdr:rowOff>109804</xdr:rowOff>
    </xdr:to>
    <xdr:sp macro="" textlink="">
      <xdr:nvSpPr>
        <xdr:cNvPr id="314" name="楕円 313"/>
        <xdr:cNvSpPr/>
      </xdr:nvSpPr>
      <xdr:spPr>
        <a:xfrm>
          <a:off x="95885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126331</xdr:rowOff>
    </xdr:from>
    <xdr:ext cx="534377" cy="259045"/>
    <xdr:sp macro="" textlink="">
      <xdr:nvSpPr>
        <xdr:cNvPr id="315" name="テキスト ボックス 314"/>
        <xdr:cNvSpPr txBox="1"/>
      </xdr:nvSpPr>
      <xdr:spPr>
        <a:xfrm>
          <a:off x="9372111" y="59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154268</xdr:rowOff>
    </xdr:from>
    <xdr:to>
      <xdr:col>46</xdr:col>
      <xdr:colOff>38100</xdr:colOff>
      <xdr:row>36</xdr:row>
      <xdr:rowOff>84418</xdr:rowOff>
    </xdr:to>
    <xdr:sp macro="" textlink="">
      <xdr:nvSpPr>
        <xdr:cNvPr id="316" name="楕円 315"/>
        <xdr:cNvSpPr/>
      </xdr:nvSpPr>
      <xdr:spPr>
        <a:xfrm>
          <a:off x="8699500" y="61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100945</xdr:rowOff>
    </xdr:from>
    <xdr:ext cx="534377" cy="259045"/>
    <xdr:sp macro="" textlink="">
      <xdr:nvSpPr>
        <xdr:cNvPr id="317" name="テキスト ボックス 316"/>
        <xdr:cNvSpPr txBox="1"/>
      </xdr:nvSpPr>
      <xdr:spPr>
        <a:xfrm>
          <a:off x="8483111" y="59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48935</xdr:rowOff>
    </xdr:from>
    <xdr:to>
      <xdr:col>41</xdr:col>
      <xdr:colOff>101600</xdr:colOff>
      <xdr:row>36</xdr:row>
      <xdr:rowOff>150535</xdr:rowOff>
    </xdr:to>
    <xdr:sp macro="" textlink="">
      <xdr:nvSpPr>
        <xdr:cNvPr id="318" name="楕円 317"/>
        <xdr:cNvSpPr/>
      </xdr:nvSpPr>
      <xdr:spPr>
        <a:xfrm>
          <a:off x="7810500" y="62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167062</xdr:rowOff>
    </xdr:from>
    <xdr:ext cx="534377" cy="259045"/>
    <xdr:sp macro="" textlink="">
      <xdr:nvSpPr>
        <xdr:cNvPr id="319" name="テキスト ボックス 318"/>
        <xdr:cNvSpPr txBox="1"/>
      </xdr:nvSpPr>
      <xdr:spPr>
        <a:xfrm>
          <a:off x="7594111" y="59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72698</xdr:rowOff>
    </xdr:from>
    <xdr:to>
      <xdr:col>36</xdr:col>
      <xdr:colOff>165100</xdr:colOff>
      <xdr:row>37</xdr:row>
      <xdr:rowOff>2848</xdr:rowOff>
    </xdr:to>
    <xdr:sp macro="" textlink="">
      <xdr:nvSpPr>
        <xdr:cNvPr id="320" name="楕円 319"/>
        <xdr:cNvSpPr/>
      </xdr:nvSpPr>
      <xdr:spPr>
        <a:xfrm>
          <a:off x="6921500" y="62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165425</xdr:rowOff>
    </xdr:from>
    <xdr:ext cx="534377" cy="259045"/>
    <xdr:sp macro="" textlink="">
      <xdr:nvSpPr>
        <xdr:cNvPr id="321" name="テキスト ボックス 320"/>
        <xdr:cNvSpPr txBox="1"/>
      </xdr:nvSpPr>
      <xdr:spPr>
        <a:xfrm>
          <a:off x="6705111" y="633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10579</xdr:rowOff>
    </xdr:from>
    <xdr:to>
      <xdr:col>55</xdr:col>
      <xdr:colOff>0</xdr:colOff>
      <xdr:row>56</xdr:row>
      <xdr:rowOff>41836</xdr:rowOff>
    </xdr:to>
    <xdr:cxnSp macro="">
      <xdr:nvCxnSpPr>
        <xdr:cNvPr id="350" name="直線コネクタ 349"/>
        <xdr:cNvCxnSpPr/>
      </xdr:nvCxnSpPr>
      <xdr:spPr>
        <a:xfrm>
          <a:off x="9639300" y="9440329"/>
          <a:ext cx="838200" cy="2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10579</xdr:rowOff>
    </xdr:from>
    <xdr:to>
      <xdr:col>50</xdr:col>
      <xdr:colOff>114300</xdr:colOff>
      <xdr:row>55</xdr:row>
      <xdr:rowOff>74999</xdr:rowOff>
    </xdr:to>
    <xdr:cxnSp macro="">
      <xdr:nvCxnSpPr>
        <xdr:cNvPr id="353" name="直線コネクタ 352"/>
        <xdr:cNvCxnSpPr/>
      </xdr:nvCxnSpPr>
      <xdr:spPr>
        <a:xfrm flipV="1">
          <a:off x="8750300" y="9440329"/>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74999</xdr:rowOff>
    </xdr:from>
    <xdr:to>
      <xdr:col>45</xdr:col>
      <xdr:colOff>177800</xdr:colOff>
      <xdr:row>55</xdr:row>
      <xdr:rowOff>81514</xdr:rowOff>
    </xdr:to>
    <xdr:cxnSp macro="">
      <xdr:nvCxnSpPr>
        <xdr:cNvPr id="356" name="直線コネクタ 355"/>
        <xdr:cNvCxnSpPr/>
      </xdr:nvCxnSpPr>
      <xdr:spPr>
        <a:xfrm flipV="1">
          <a:off x="7861300" y="950474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17422</xdr:rowOff>
    </xdr:from>
    <xdr:to>
      <xdr:col>41</xdr:col>
      <xdr:colOff>50800</xdr:colOff>
      <xdr:row>55</xdr:row>
      <xdr:rowOff>81514</xdr:rowOff>
    </xdr:to>
    <xdr:cxnSp macro="">
      <xdr:nvCxnSpPr>
        <xdr:cNvPr id="359" name="直線コネクタ 358"/>
        <xdr:cNvCxnSpPr/>
      </xdr:nvCxnSpPr>
      <xdr:spPr>
        <a:xfrm>
          <a:off x="6972300" y="9275722"/>
          <a:ext cx="889000" cy="2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162486</xdr:rowOff>
    </xdr:from>
    <xdr:to>
      <xdr:col>55</xdr:col>
      <xdr:colOff>50800</xdr:colOff>
      <xdr:row>56</xdr:row>
      <xdr:rowOff>92636</xdr:rowOff>
    </xdr:to>
    <xdr:sp macro="" textlink="">
      <xdr:nvSpPr>
        <xdr:cNvPr id="369" name="楕円 368"/>
        <xdr:cNvSpPr/>
      </xdr:nvSpPr>
      <xdr:spPr>
        <a:xfrm>
          <a:off x="10426700" y="95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13913</xdr:rowOff>
    </xdr:from>
    <xdr:ext cx="534377" cy="259045"/>
    <xdr:sp macro="" textlink="">
      <xdr:nvSpPr>
        <xdr:cNvPr id="370" name="普通建設事業費該当値テキスト"/>
        <xdr:cNvSpPr txBox="1"/>
      </xdr:nvSpPr>
      <xdr:spPr>
        <a:xfrm>
          <a:off x="10528300" y="94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131229</xdr:rowOff>
    </xdr:from>
    <xdr:to>
      <xdr:col>50</xdr:col>
      <xdr:colOff>165100</xdr:colOff>
      <xdr:row>55</xdr:row>
      <xdr:rowOff>61379</xdr:rowOff>
    </xdr:to>
    <xdr:sp macro="" textlink="">
      <xdr:nvSpPr>
        <xdr:cNvPr id="371" name="楕円 370"/>
        <xdr:cNvSpPr/>
      </xdr:nvSpPr>
      <xdr:spPr>
        <a:xfrm>
          <a:off x="9588500" y="93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77906</xdr:rowOff>
    </xdr:from>
    <xdr:ext cx="534377" cy="259045"/>
    <xdr:sp macro="" textlink="">
      <xdr:nvSpPr>
        <xdr:cNvPr id="372" name="テキスト ボックス 371"/>
        <xdr:cNvSpPr txBox="1"/>
      </xdr:nvSpPr>
      <xdr:spPr>
        <a:xfrm>
          <a:off x="9372111" y="91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24199</xdr:rowOff>
    </xdr:from>
    <xdr:to>
      <xdr:col>46</xdr:col>
      <xdr:colOff>38100</xdr:colOff>
      <xdr:row>55</xdr:row>
      <xdr:rowOff>125799</xdr:rowOff>
    </xdr:to>
    <xdr:sp macro="" textlink="">
      <xdr:nvSpPr>
        <xdr:cNvPr id="373" name="楕円 372"/>
        <xdr:cNvSpPr/>
      </xdr:nvSpPr>
      <xdr:spPr>
        <a:xfrm>
          <a:off x="8699500" y="9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142326</xdr:rowOff>
    </xdr:from>
    <xdr:ext cx="534377" cy="259045"/>
    <xdr:sp macro="" textlink="">
      <xdr:nvSpPr>
        <xdr:cNvPr id="374" name="テキスト ボックス 373"/>
        <xdr:cNvSpPr txBox="1"/>
      </xdr:nvSpPr>
      <xdr:spPr>
        <a:xfrm>
          <a:off x="8483111" y="92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30714</xdr:rowOff>
    </xdr:from>
    <xdr:to>
      <xdr:col>41</xdr:col>
      <xdr:colOff>101600</xdr:colOff>
      <xdr:row>55</xdr:row>
      <xdr:rowOff>132314</xdr:rowOff>
    </xdr:to>
    <xdr:sp macro="" textlink="">
      <xdr:nvSpPr>
        <xdr:cNvPr id="375" name="楕円 374"/>
        <xdr:cNvSpPr/>
      </xdr:nvSpPr>
      <xdr:spPr>
        <a:xfrm>
          <a:off x="7810500" y="94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148841</xdr:rowOff>
    </xdr:from>
    <xdr:ext cx="534377" cy="259045"/>
    <xdr:sp macro="" textlink="">
      <xdr:nvSpPr>
        <xdr:cNvPr id="376" name="テキスト ボックス 375"/>
        <xdr:cNvSpPr txBox="1"/>
      </xdr:nvSpPr>
      <xdr:spPr>
        <a:xfrm>
          <a:off x="7594111" y="9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138072</xdr:rowOff>
    </xdr:from>
    <xdr:to>
      <xdr:col>36</xdr:col>
      <xdr:colOff>165100</xdr:colOff>
      <xdr:row>54</xdr:row>
      <xdr:rowOff>68222</xdr:rowOff>
    </xdr:to>
    <xdr:sp macro="" textlink="">
      <xdr:nvSpPr>
        <xdr:cNvPr id="377" name="楕円 376"/>
        <xdr:cNvSpPr/>
      </xdr:nvSpPr>
      <xdr:spPr>
        <a:xfrm>
          <a:off x="6921500" y="92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84749</xdr:rowOff>
    </xdr:from>
    <xdr:ext cx="599010" cy="259045"/>
    <xdr:sp macro="" textlink="">
      <xdr:nvSpPr>
        <xdr:cNvPr id="378" name="テキスト ボックス 377"/>
        <xdr:cNvSpPr txBox="1"/>
      </xdr:nvSpPr>
      <xdr:spPr>
        <a:xfrm>
          <a:off x="6672795" y="900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34251</xdr:rowOff>
    </xdr:from>
    <xdr:to>
      <xdr:col>55</xdr:col>
      <xdr:colOff>0</xdr:colOff>
      <xdr:row>78</xdr:row>
      <xdr:rowOff>41125</xdr:rowOff>
    </xdr:to>
    <xdr:cxnSp macro="">
      <xdr:nvCxnSpPr>
        <xdr:cNvPr id="409" name="直線コネクタ 408"/>
        <xdr:cNvCxnSpPr/>
      </xdr:nvCxnSpPr>
      <xdr:spPr>
        <a:xfrm flipV="1">
          <a:off x="9639300" y="13407351"/>
          <a:ext cx="8382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76721</xdr:rowOff>
    </xdr:from>
    <xdr:to>
      <xdr:col>50</xdr:col>
      <xdr:colOff>114300</xdr:colOff>
      <xdr:row>78</xdr:row>
      <xdr:rowOff>41125</xdr:rowOff>
    </xdr:to>
    <xdr:cxnSp macro="">
      <xdr:nvCxnSpPr>
        <xdr:cNvPr id="412" name="直線コネクタ 411"/>
        <xdr:cNvCxnSpPr/>
      </xdr:nvCxnSpPr>
      <xdr:spPr>
        <a:xfrm>
          <a:off x="8750300" y="13278371"/>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11064</xdr:rowOff>
    </xdr:from>
    <xdr:to>
      <xdr:col>45</xdr:col>
      <xdr:colOff>177800</xdr:colOff>
      <xdr:row>77</xdr:row>
      <xdr:rowOff>76721</xdr:rowOff>
    </xdr:to>
    <xdr:cxnSp macro="">
      <xdr:nvCxnSpPr>
        <xdr:cNvPr id="415" name="直線コネクタ 414"/>
        <xdr:cNvCxnSpPr/>
      </xdr:nvCxnSpPr>
      <xdr:spPr>
        <a:xfrm>
          <a:off x="7861300" y="12698364"/>
          <a:ext cx="889000" cy="58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154901</xdr:rowOff>
    </xdr:from>
    <xdr:to>
      <xdr:col>55</xdr:col>
      <xdr:colOff>50800</xdr:colOff>
      <xdr:row>78</xdr:row>
      <xdr:rowOff>85051</xdr:rowOff>
    </xdr:to>
    <xdr:sp macro="" textlink="">
      <xdr:nvSpPr>
        <xdr:cNvPr id="425" name="楕円 424"/>
        <xdr:cNvSpPr/>
      </xdr:nvSpPr>
      <xdr:spPr>
        <a:xfrm>
          <a:off x="10426700" y="133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133328</xdr:rowOff>
    </xdr:from>
    <xdr:ext cx="534377" cy="259045"/>
    <xdr:sp macro="" textlink="">
      <xdr:nvSpPr>
        <xdr:cNvPr id="426" name="普通建設事業費 （ うち新規整備　）該当値テキスト"/>
        <xdr:cNvSpPr txBox="1"/>
      </xdr:nvSpPr>
      <xdr:spPr>
        <a:xfrm>
          <a:off x="10528300" y="133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161775</xdr:rowOff>
    </xdr:from>
    <xdr:to>
      <xdr:col>50</xdr:col>
      <xdr:colOff>165100</xdr:colOff>
      <xdr:row>78</xdr:row>
      <xdr:rowOff>91925</xdr:rowOff>
    </xdr:to>
    <xdr:sp macro="" textlink="">
      <xdr:nvSpPr>
        <xdr:cNvPr id="427" name="楕円 426"/>
        <xdr:cNvSpPr/>
      </xdr:nvSpPr>
      <xdr:spPr>
        <a:xfrm>
          <a:off x="9588500" y="133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83052</xdr:rowOff>
    </xdr:from>
    <xdr:ext cx="534377" cy="259045"/>
    <xdr:sp macro="" textlink="">
      <xdr:nvSpPr>
        <xdr:cNvPr id="428" name="テキスト ボックス 427"/>
        <xdr:cNvSpPr txBox="1"/>
      </xdr:nvSpPr>
      <xdr:spPr>
        <a:xfrm>
          <a:off x="9372111" y="134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25921</xdr:rowOff>
    </xdr:from>
    <xdr:to>
      <xdr:col>46</xdr:col>
      <xdr:colOff>38100</xdr:colOff>
      <xdr:row>77</xdr:row>
      <xdr:rowOff>127521</xdr:rowOff>
    </xdr:to>
    <xdr:sp macro="" textlink="">
      <xdr:nvSpPr>
        <xdr:cNvPr id="429" name="楕円 428"/>
        <xdr:cNvSpPr/>
      </xdr:nvSpPr>
      <xdr:spPr>
        <a:xfrm>
          <a:off x="8699500" y="132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118648</xdr:rowOff>
    </xdr:from>
    <xdr:ext cx="534377" cy="259045"/>
    <xdr:sp macro="" textlink="">
      <xdr:nvSpPr>
        <xdr:cNvPr id="430" name="テキスト ボックス 429"/>
        <xdr:cNvSpPr txBox="1"/>
      </xdr:nvSpPr>
      <xdr:spPr>
        <a:xfrm>
          <a:off x="8483111" y="133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131714</xdr:rowOff>
    </xdr:from>
    <xdr:to>
      <xdr:col>41</xdr:col>
      <xdr:colOff>101600</xdr:colOff>
      <xdr:row>74</xdr:row>
      <xdr:rowOff>61864</xdr:rowOff>
    </xdr:to>
    <xdr:sp macro="" textlink="">
      <xdr:nvSpPr>
        <xdr:cNvPr id="431" name="楕円 430"/>
        <xdr:cNvSpPr/>
      </xdr:nvSpPr>
      <xdr:spPr>
        <a:xfrm>
          <a:off x="7810500" y="126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78391</xdr:rowOff>
    </xdr:from>
    <xdr:ext cx="534377" cy="259045"/>
    <xdr:sp macro="" textlink="">
      <xdr:nvSpPr>
        <xdr:cNvPr id="432" name="テキスト ボックス 431"/>
        <xdr:cNvSpPr txBox="1"/>
      </xdr:nvSpPr>
      <xdr:spPr>
        <a:xfrm>
          <a:off x="7594111" y="124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95238</xdr:rowOff>
    </xdr:from>
    <xdr:to>
      <xdr:col>55</xdr:col>
      <xdr:colOff>0</xdr:colOff>
      <xdr:row>96</xdr:row>
      <xdr:rowOff>44780</xdr:rowOff>
    </xdr:to>
    <xdr:cxnSp macro="">
      <xdr:nvCxnSpPr>
        <xdr:cNvPr id="461" name="直線コネクタ 460"/>
        <xdr:cNvCxnSpPr/>
      </xdr:nvCxnSpPr>
      <xdr:spPr>
        <a:xfrm>
          <a:off x="9639300" y="16040088"/>
          <a:ext cx="838200" cy="46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95238</xdr:rowOff>
    </xdr:from>
    <xdr:to>
      <xdr:col>50</xdr:col>
      <xdr:colOff>114300</xdr:colOff>
      <xdr:row>95</xdr:row>
      <xdr:rowOff>108280</xdr:rowOff>
    </xdr:to>
    <xdr:cxnSp macro="">
      <xdr:nvCxnSpPr>
        <xdr:cNvPr id="464" name="直線コネクタ 463"/>
        <xdr:cNvCxnSpPr/>
      </xdr:nvCxnSpPr>
      <xdr:spPr>
        <a:xfrm flipV="1">
          <a:off x="8750300" y="16040088"/>
          <a:ext cx="889000" cy="3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108280</xdr:rowOff>
    </xdr:from>
    <xdr:to>
      <xdr:col>45</xdr:col>
      <xdr:colOff>177800</xdr:colOff>
      <xdr:row>97</xdr:row>
      <xdr:rowOff>97701</xdr:rowOff>
    </xdr:to>
    <xdr:cxnSp macro="">
      <xdr:nvCxnSpPr>
        <xdr:cNvPr id="467" name="直線コネクタ 466"/>
        <xdr:cNvCxnSpPr/>
      </xdr:nvCxnSpPr>
      <xdr:spPr>
        <a:xfrm flipV="1">
          <a:off x="7861300" y="16396030"/>
          <a:ext cx="889000" cy="3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165430</xdr:rowOff>
    </xdr:from>
    <xdr:to>
      <xdr:col>55</xdr:col>
      <xdr:colOff>50800</xdr:colOff>
      <xdr:row>96</xdr:row>
      <xdr:rowOff>95580</xdr:rowOff>
    </xdr:to>
    <xdr:sp macro="" textlink="">
      <xdr:nvSpPr>
        <xdr:cNvPr id="477" name="楕円 476"/>
        <xdr:cNvSpPr/>
      </xdr:nvSpPr>
      <xdr:spPr>
        <a:xfrm>
          <a:off x="10426700" y="164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16857</xdr:rowOff>
    </xdr:from>
    <xdr:ext cx="534377" cy="259045"/>
    <xdr:sp macro="" textlink="">
      <xdr:nvSpPr>
        <xdr:cNvPr id="478" name="普通建設事業費 （ うち更新整備　）該当値テキスト"/>
        <xdr:cNvSpPr txBox="1"/>
      </xdr:nvSpPr>
      <xdr:spPr>
        <a:xfrm>
          <a:off x="10528300" y="1630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44438</xdr:rowOff>
    </xdr:from>
    <xdr:to>
      <xdr:col>50</xdr:col>
      <xdr:colOff>165100</xdr:colOff>
      <xdr:row>93</xdr:row>
      <xdr:rowOff>146038</xdr:rowOff>
    </xdr:to>
    <xdr:sp macro="" textlink="">
      <xdr:nvSpPr>
        <xdr:cNvPr id="479" name="楕円 478"/>
        <xdr:cNvSpPr/>
      </xdr:nvSpPr>
      <xdr:spPr>
        <a:xfrm>
          <a:off x="9588500" y="159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162565</xdr:rowOff>
    </xdr:from>
    <xdr:ext cx="534377" cy="259045"/>
    <xdr:sp macro="" textlink="">
      <xdr:nvSpPr>
        <xdr:cNvPr id="480" name="テキスト ボックス 479"/>
        <xdr:cNvSpPr txBox="1"/>
      </xdr:nvSpPr>
      <xdr:spPr>
        <a:xfrm>
          <a:off x="9372111" y="157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57480</xdr:rowOff>
    </xdr:from>
    <xdr:to>
      <xdr:col>46</xdr:col>
      <xdr:colOff>38100</xdr:colOff>
      <xdr:row>95</xdr:row>
      <xdr:rowOff>159080</xdr:rowOff>
    </xdr:to>
    <xdr:sp macro="" textlink="">
      <xdr:nvSpPr>
        <xdr:cNvPr id="481" name="楕円 480"/>
        <xdr:cNvSpPr/>
      </xdr:nvSpPr>
      <xdr:spPr>
        <a:xfrm>
          <a:off x="8699500" y="16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4157</xdr:rowOff>
    </xdr:from>
    <xdr:ext cx="534377" cy="259045"/>
    <xdr:sp macro="" textlink="">
      <xdr:nvSpPr>
        <xdr:cNvPr id="482" name="テキスト ボックス 481"/>
        <xdr:cNvSpPr txBox="1"/>
      </xdr:nvSpPr>
      <xdr:spPr>
        <a:xfrm>
          <a:off x="8483111" y="161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46901</xdr:rowOff>
    </xdr:from>
    <xdr:to>
      <xdr:col>41</xdr:col>
      <xdr:colOff>101600</xdr:colOff>
      <xdr:row>97</xdr:row>
      <xdr:rowOff>148501</xdr:rowOff>
    </xdr:to>
    <xdr:sp macro="" textlink="">
      <xdr:nvSpPr>
        <xdr:cNvPr id="483" name="楕円 482"/>
        <xdr:cNvSpPr/>
      </xdr:nvSpPr>
      <xdr:spPr>
        <a:xfrm>
          <a:off x="7810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165028</xdr:rowOff>
    </xdr:from>
    <xdr:ext cx="534377" cy="259045"/>
    <xdr:sp macro="" textlink="">
      <xdr:nvSpPr>
        <xdr:cNvPr id="484" name="テキスト ボックス 483"/>
        <xdr:cNvSpPr txBox="1"/>
      </xdr:nvSpPr>
      <xdr:spPr>
        <a:xfrm>
          <a:off x="7594111" y="1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113685</xdr:rowOff>
    </xdr:from>
    <xdr:to>
      <xdr:col>85</xdr:col>
      <xdr:colOff>127000</xdr:colOff>
      <xdr:row>38</xdr:row>
      <xdr:rowOff>122354</xdr:rowOff>
    </xdr:to>
    <xdr:cxnSp macro="">
      <xdr:nvCxnSpPr>
        <xdr:cNvPr id="511" name="直線コネクタ 510"/>
        <xdr:cNvCxnSpPr/>
      </xdr:nvCxnSpPr>
      <xdr:spPr>
        <a:xfrm>
          <a:off x="15481300" y="6628785"/>
          <a:ext cx="8382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61091</xdr:rowOff>
    </xdr:from>
    <xdr:ext cx="378565" cy="259045"/>
    <xdr:sp macro="" textlink="">
      <xdr:nvSpPr>
        <xdr:cNvPr id="512" name="災害復旧事業費平均値テキスト"/>
        <xdr:cNvSpPr txBox="1"/>
      </xdr:nvSpPr>
      <xdr:spPr>
        <a:xfrm>
          <a:off x="16370300" y="6576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110841</xdr:rowOff>
    </xdr:from>
    <xdr:to>
      <xdr:col>81</xdr:col>
      <xdr:colOff>50800</xdr:colOff>
      <xdr:row>38</xdr:row>
      <xdr:rowOff>113685</xdr:rowOff>
    </xdr:to>
    <xdr:cxnSp macro="">
      <xdr:nvCxnSpPr>
        <xdr:cNvPr id="514" name="直線コネクタ 513"/>
        <xdr:cNvCxnSpPr/>
      </xdr:nvCxnSpPr>
      <xdr:spPr>
        <a:xfrm>
          <a:off x="14592300" y="6625941"/>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80548</xdr:rowOff>
    </xdr:from>
    <xdr:to>
      <xdr:col>76</xdr:col>
      <xdr:colOff>114300</xdr:colOff>
      <xdr:row>38</xdr:row>
      <xdr:rowOff>110841</xdr:rowOff>
    </xdr:to>
    <xdr:cxnSp macro="">
      <xdr:nvCxnSpPr>
        <xdr:cNvPr id="517" name="直線コネクタ 516"/>
        <xdr:cNvCxnSpPr/>
      </xdr:nvCxnSpPr>
      <xdr:spPr>
        <a:xfrm>
          <a:off x="13703300" y="6595648"/>
          <a:ext cx="889000" cy="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80548</xdr:rowOff>
    </xdr:from>
    <xdr:to>
      <xdr:col>71</xdr:col>
      <xdr:colOff>177800</xdr:colOff>
      <xdr:row>38</xdr:row>
      <xdr:rowOff>90094</xdr:rowOff>
    </xdr:to>
    <xdr:cxnSp macro="">
      <xdr:nvCxnSpPr>
        <xdr:cNvPr id="520" name="直線コネクタ 519"/>
        <xdr:cNvCxnSpPr/>
      </xdr:nvCxnSpPr>
      <xdr:spPr>
        <a:xfrm flipV="1">
          <a:off x="12814300" y="6595648"/>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71554</xdr:rowOff>
    </xdr:from>
    <xdr:to>
      <xdr:col>85</xdr:col>
      <xdr:colOff>177800</xdr:colOff>
      <xdr:row>39</xdr:row>
      <xdr:rowOff>1704</xdr:rowOff>
    </xdr:to>
    <xdr:sp macro="" textlink="">
      <xdr:nvSpPr>
        <xdr:cNvPr id="530" name="楕円 529"/>
        <xdr:cNvSpPr/>
      </xdr:nvSpPr>
      <xdr:spPr>
        <a:xfrm>
          <a:off x="16268700" y="65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30931</xdr:rowOff>
    </xdr:from>
    <xdr:ext cx="469744" cy="259045"/>
    <xdr:sp macro="" textlink="">
      <xdr:nvSpPr>
        <xdr:cNvPr id="531" name="災害復旧事業費該当値テキスト"/>
        <xdr:cNvSpPr txBox="1"/>
      </xdr:nvSpPr>
      <xdr:spPr>
        <a:xfrm>
          <a:off x="16370300" y="637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62885</xdr:rowOff>
    </xdr:from>
    <xdr:to>
      <xdr:col>81</xdr:col>
      <xdr:colOff>101600</xdr:colOff>
      <xdr:row>38</xdr:row>
      <xdr:rowOff>164485</xdr:rowOff>
    </xdr:to>
    <xdr:sp macro="" textlink="">
      <xdr:nvSpPr>
        <xdr:cNvPr id="532" name="楕円 531"/>
        <xdr:cNvSpPr/>
      </xdr:nvSpPr>
      <xdr:spPr>
        <a:xfrm>
          <a:off x="15430500" y="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9562</xdr:rowOff>
    </xdr:from>
    <xdr:ext cx="469744" cy="259045"/>
    <xdr:sp macro="" textlink="">
      <xdr:nvSpPr>
        <xdr:cNvPr id="533" name="テキスト ボックス 532"/>
        <xdr:cNvSpPr txBox="1"/>
      </xdr:nvSpPr>
      <xdr:spPr>
        <a:xfrm>
          <a:off x="15246428" y="635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60041</xdr:rowOff>
    </xdr:from>
    <xdr:to>
      <xdr:col>76</xdr:col>
      <xdr:colOff>165100</xdr:colOff>
      <xdr:row>38</xdr:row>
      <xdr:rowOff>161641</xdr:rowOff>
    </xdr:to>
    <xdr:sp macro="" textlink="">
      <xdr:nvSpPr>
        <xdr:cNvPr id="534" name="楕円 533"/>
        <xdr:cNvSpPr/>
      </xdr:nvSpPr>
      <xdr:spPr>
        <a:xfrm>
          <a:off x="14541500" y="65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6719</xdr:rowOff>
    </xdr:from>
    <xdr:ext cx="469744" cy="259045"/>
    <xdr:sp macro="" textlink="">
      <xdr:nvSpPr>
        <xdr:cNvPr id="535" name="テキスト ボックス 534"/>
        <xdr:cNvSpPr txBox="1"/>
      </xdr:nvSpPr>
      <xdr:spPr>
        <a:xfrm>
          <a:off x="14357428" y="63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29748</xdr:rowOff>
    </xdr:from>
    <xdr:to>
      <xdr:col>72</xdr:col>
      <xdr:colOff>38100</xdr:colOff>
      <xdr:row>38</xdr:row>
      <xdr:rowOff>131348</xdr:rowOff>
    </xdr:to>
    <xdr:sp macro="" textlink="">
      <xdr:nvSpPr>
        <xdr:cNvPr id="536" name="楕円 535"/>
        <xdr:cNvSpPr/>
      </xdr:nvSpPr>
      <xdr:spPr>
        <a:xfrm>
          <a:off x="13652500" y="65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147874</xdr:rowOff>
    </xdr:from>
    <xdr:ext cx="469744" cy="259045"/>
    <xdr:sp macro="" textlink="">
      <xdr:nvSpPr>
        <xdr:cNvPr id="537" name="テキスト ボックス 536"/>
        <xdr:cNvSpPr txBox="1"/>
      </xdr:nvSpPr>
      <xdr:spPr>
        <a:xfrm>
          <a:off x="13468428" y="632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39294</xdr:rowOff>
    </xdr:from>
    <xdr:to>
      <xdr:col>67</xdr:col>
      <xdr:colOff>101600</xdr:colOff>
      <xdr:row>38</xdr:row>
      <xdr:rowOff>140894</xdr:rowOff>
    </xdr:to>
    <xdr:sp macro="" textlink="">
      <xdr:nvSpPr>
        <xdr:cNvPr id="538" name="楕円 537"/>
        <xdr:cNvSpPr/>
      </xdr:nvSpPr>
      <xdr:spPr>
        <a:xfrm>
          <a:off x="12763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157421</xdr:rowOff>
    </xdr:from>
    <xdr:ext cx="469744" cy="259045"/>
    <xdr:sp macro="" textlink="">
      <xdr:nvSpPr>
        <xdr:cNvPr id="539" name="テキスト ボックス 538"/>
        <xdr:cNvSpPr txBox="1"/>
      </xdr:nvSpPr>
      <xdr:spPr>
        <a:xfrm>
          <a:off x="12579428" y="63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110031</xdr:rowOff>
    </xdr:from>
    <xdr:to>
      <xdr:col>85</xdr:col>
      <xdr:colOff>127000</xdr:colOff>
      <xdr:row>74</xdr:row>
      <xdr:rowOff>16860</xdr:rowOff>
    </xdr:to>
    <xdr:cxnSp macro="">
      <xdr:nvCxnSpPr>
        <xdr:cNvPr id="619" name="直線コネクタ 618"/>
        <xdr:cNvCxnSpPr/>
      </xdr:nvCxnSpPr>
      <xdr:spPr>
        <a:xfrm flipV="1">
          <a:off x="15481300" y="12625881"/>
          <a:ext cx="8382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134067</xdr:rowOff>
    </xdr:from>
    <xdr:to>
      <xdr:col>81</xdr:col>
      <xdr:colOff>50800</xdr:colOff>
      <xdr:row>74</xdr:row>
      <xdr:rowOff>16860</xdr:rowOff>
    </xdr:to>
    <xdr:cxnSp macro="">
      <xdr:nvCxnSpPr>
        <xdr:cNvPr id="622" name="直線コネクタ 621"/>
        <xdr:cNvCxnSpPr/>
      </xdr:nvCxnSpPr>
      <xdr:spPr>
        <a:xfrm>
          <a:off x="14592300" y="12649917"/>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117101</xdr:rowOff>
    </xdr:from>
    <xdr:to>
      <xdr:col>76</xdr:col>
      <xdr:colOff>114300</xdr:colOff>
      <xdr:row>73</xdr:row>
      <xdr:rowOff>134067</xdr:rowOff>
    </xdr:to>
    <xdr:cxnSp macro="">
      <xdr:nvCxnSpPr>
        <xdr:cNvPr id="625" name="直線コネクタ 624"/>
        <xdr:cNvCxnSpPr/>
      </xdr:nvCxnSpPr>
      <xdr:spPr>
        <a:xfrm>
          <a:off x="13703300" y="12632951"/>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117101</xdr:rowOff>
    </xdr:from>
    <xdr:to>
      <xdr:col>71</xdr:col>
      <xdr:colOff>177800</xdr:colOff>
      <xdr:row>73</xdr:row>
      <xdr:rowOff>146754</xdr:rowOff>
    </xdr:to>
    <xdr:cxnSp macro="">
      <xdr:nvCxnSpPr>
        <xdr:cNvPr id="628" name="直線コネクタ 627"/>
        <xdr:cNvCxnSpPr/>
      </xdr:nvCxnSpPr>
      <xdr:spPr>
        <a:xfrm flipV="1">
          <a:off x="12814300" y="12632951"/>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59231</xdr:rowOff>
    </xdr:from>
    <xdr:to>
      <xdr:col>85</xdr:col>
      <xdr:colOff>177800</xdr:colOff>
      <xdr:row>73</xdr:row>
      <xdr:rowOff>160831</xdr:rowOff>
    </xdr:to>
    <xdr:sp macro="" textlink="">
      <xdr:nvSpPr>
        <xdr:cNvPr id="638" name="楕円 637"/>
        <xdr:cNvSpPr/>
      </xdr:nvSpPr>
      <xdr:spPr>
        <a:xfrm>
          <a:off x="16268700" y="125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82108</xdr:rowOff>
    </xdr:from>
    <xdr:ext cx="534377" cy="259045"/>
    <xdr:sp macro="" textlink="">
      <xdr:nvSpPr>
        <xdr:cNvPr id="639" name="公債費該当値テキスト"/>
        <xdr:cNvSpPr txBox="1"/>
      </xdr:nvSpPr>
      <xdr:spPr>
        <a:xfrm>
          <a:off x="16370300" y="124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137510</xdr:rowOff>
    </xdr:from>
    <xdr:to>
      <xdr:col>81</xdr:col>
      <xdr:colOff>101600</xdr:colOff>
      <xdr:row>74</xdr:row>
      <xdr:rowOff>67660</xdr:rowOff>
    </xdr:to>
    <xdr:sp macro="" textlink="">
      <xdr:nvSpPr>
        <xdr:cNvPr id="640" name="楕円 639"/>
        <xdr:cNvSpPr/>
      </xdr:nvSpPr>
      <xdr:spPr>
        <a:xfrm>
          <a:off x="15430500" y="126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84187</xdr:rowOff>
    </xdr:from>
    <xdr:ext cx="534377" cy="259045"/>
    <xdr:sp macro="" textlink="">
      <xdr:nvSpPr>
        <xdr:cNvPr id="641" name="テキスト ボックス 640"/>
        <xdr:cNvSpPr txBox="1"/>
      </xdr:nvSpPr>
      <xdr:spPr>
        <a:xfrm>
          <a:off x="15214111" y="124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83267</xdr:rowOff>
    </xdr:from>
    <xdr:to>
      <xdr:col>76</xdr:col>
      <xdr:colOff>165100</xdr:colOff>
      <xdr:row>74</xdr:row>
      <xdr:rowOff>13417</xdr:rowOff>
    </xdr:to>
    <xdr:sp macro="" textlink="">
      <xdr:nvSpPr>
        <xdr:cNvPr id="642" name="楕円 641"/>
        <xdr:cNvSpPr/>
      </xdr:nvSpPr>
      <xdr:spPr>
        <a:xfrm>
          <a:off x="14541500" y="12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29944</xdr:rowOff>
    </xdr:from>
    <xdr:ext cx="534377" cy="259045"/>
    <xdr:sp macro="" textlink="">
      <xdr:nvSpPr>
        <xdr:cNvPr id="643" name="テキスト ボックス 642"/>
        <xdr:cNvSpPr txBox="1"/>
      </xdr:nvSpPr>
      <xdr:spPr>
        <a:xfrm>
          <a:off x="14325111" y="123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66301</xdr:rowOff>
    </xdr:from>
    <xdr:to>
      <xdr:col>72</xdr:col>
      <xdr:colOff>38100</xdr:colOff>
      <xdr:row>73</xdr:row>
      <xdr:rowOff>167901</xdr:rowOff>
    </xdr:to>
    <xdr:sp macro="" textlink="">
      <xdr:nvSpPr>
        <xdr:cNvPr id="644" name="楕円 643"/>
        <xdr:cNvSpPr/>
      </xdr:nvSpPr>
      <xdr:spPr>
        <a:xfrm>
          <a:off x="13652500" y="125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12978</xdr:rowOff>
    </xdr:from>
    <xdr:ext cx="534377" cy="259045"/>
    <xdr:sp macro="" textlink="">
      <xdr:nvSpPr>
        <xdr:cNvPr id="645" name="テキスト ボックス 644"/>
        <xdr:cNvSpPr txBox="1"/>
      </xdr:nvSpPr>
      <xdr:spPr>
        <a:xfrm>
          <a:off x="13436111" y="123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95954</xdr:rowOff>
    </xdr:from>
    <xdr:to>
      <xdr:col>67</xdr:col>
      <xdr:colOff>101600</xdr:colOff>
      <xdr:row>74</xdr:row>
      <xdr:rowOff>26104</xdr:rowOff>
    </xdr:to>
    <xdr:sp macro="" textlink="">
      <xdr:nvSpPr>
        <xdr:cNvPr id="646" name="楕円 645"/>
        <xdr:cNvSpPr/>
      </xdr:nvSpPr>
      <xdr:spPr>
        <a:xfrm>
          <a:off x="12763500" y="126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42631</xdr:rowOff>
    </xdr:from>
    <xdr:ext cx="534377" cy="259045"/>
    <xdr:sp macro="" textlink="">
      <xdr:nvSpPr>
        <xdr:cNvPr id="647" name="テキスト ボックス 646"/>
        <xdr:cNvSpPr txBox="1"/>
      </xdr:nvSpPr>
      <xdr:spPr>
        <a:xfrm>
          <a:off x="12547111" y="123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51095</xdr:rowOff>
    </xdr:from>
    <xdr:to>
      <xdr:col>85</xdr:col>
      <xdr:colOff>127000</xdr:colOff>
      <xdr:row>98</xdr:row>
      <xdr:rowOff>74174</xdr:rowOff>
    </xdr:to>
    <xdr:cxnSp macro="">
      <xdr:nvCxnSpPr>
        <xdr:cNvPr id="674" name="直線コネクタ 673"/>
        <xdr:cNvCxnSpPr/>
      </xdr:nvCxnSpPr>
      <xdr:spPr>
        <a:xfrm>
          <a:off x="15481300" y="16853195"/>
          <a:ext cx="8382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43619</xdr:rowOff>
    </xdr:from>
    <xdr:to>
      <xdr:col>81</xdr:col>
      <xdr:colOff>50800</xdr:colOff>
      <xdr:row>98</xdr:row>
      <xdr:rowOff>51095</xdr:rowOff>
    </xdr:to>
    <xdr:cxnSp macro="">
      <xdr:nvCxnSpPr>
        <xdr:cNvPr id="677" name="直線コネクタ 676"/>
        <xdr:cNvCxnSpPr/>
      </xdr:nvCxnSpPr>
      <xdr:spPr>
        <a:xfrm>
          <a:off x="14592300" y="16845719"/>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43619</xdr:rowOff>
    </xdr:from>
    <xdr:to>
      <xdr:col>76</xdr:col>
      <xdr:colOff>114300</xdr:colOff>
      <xdr:row>98</xdr:row>
      <xdr:rowOff>52704</xdr:rowOff>
    </xdr:to>
    <xdr:cxnSp macro="">
      <xdr:nvCxnSpPr>
        <xdr:cNvPr id="680" name="直線コネクタ 679"/>
        <xdr:cNvCxnSpPr/>
      </xdr:nvCxnSpPr>
      <xdr:spPr>
        <a:xfrm flipV="1">
          <a:off x="13703300" y="16845719"/>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23791</xdr:rowOff>
    </xdr:from>
    <xdr:to>
      <xdr:col>71</xdr:col>
      <xdr:colOff>177800</xdr:colOff>
      <xdr:row>98</xdr:row>
      <xdr:rowOff>52704</xdr:rowOff>
    </xdr:to>
    <xdr:cxnSp macro="">
      <xdr:nvCxnSpPr>
        <xdr:cNvPr id="683" name="直線コネクタ 682"/>
        <xdr:cNvCxnSpPr/>
      </xdr:nvCxnSpPr>
      <xdr:spPr>
        <a:xfrm>
          <a:off x="12814300" y="16825891"/>
          <a:ext cx="889000" cy="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23374</xdr:rowOff>
    </xdr:from>
    <xdr:to>
      <xdr:col>85</xdr:col>
      <xdr:colOff>177800</xdr:colOff>
      <xdr:row>98</xdr:row>
      <xdr:rowOff>124974</xdr:rowOff>
    </xdr:to>
    <xdr:sp macro="" textlink="">
      <xdr:nvSpPr>
        <xdr:cNvPr id="693" name="楕円 692"/>
        <xdr:cNvSpPr/>
      </xdr:nvSpPr>
      <xdr:spPr>
        <a:xfrm>
          <a:off x="16268700" y="168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xdr:rowOff>
    </xdr:from>
    <xdr:to>
      <xdr:col>81</xdr:col>
      <xdr:colOff>101600</xdr:colOff>
      <xdr:row>98</xdr:row>
      <xdr:rowOff>101895</xdr:rowOff>
    </xdr:to>
    <xdr:sp macro="" textlink="">
      <xdr:nvSpPr>
        <xdr:cNvPr id="695" name="楕円 694"/>
        <xdr:cNvSpPr/>
      </xdr:nvSpPr>
      <xdr:spPr>
        <a:xfrm>
          <a:off x="15430500" y="16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118422</xdr:rowOff>
    </xdr:from>
    <xdr:ext cx="534377" cy="259045"/>
    <xdr:sp macro="" textlink="">
      <xdr:nvSpPr>
        <xdr:cNvPr id="696" name="テキスト ボックス 695"/>
        <xdr:cNvSpPr txBox="1"/>
      </xdr:nvSpPr>
      <xdr:spPr>
        <a:xfrm>
          <a:off x="15214111" y="165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164269</xdr:rowOff>
    </xdr:from>
    <xdr:to>
      <xdr:col>76</xdr:col>
      <xdr:colOff>165100</xdr:colOff>
      <xdr:row>98</xdr:row>
      <xdr:rowOff>94419</xdr:rowOff>
    </xdr:to>
    <xdr:sp macro="" textlink="">
      <xdr:nvSpPr>
        <xdr:cNvPr id="697" name="楕円 696"/>
        <xdr:cNvSpPr/>
      </xdr:nvSpPr>
      <xdr:spPr>
        <a:xfrm>
          <a:off x="14541500" y="167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110946</xdr:rowOff>
    </xdr:from>
    <xdr:ext cx="534377" cy="259045"/>
    <xdr:sp macro="" textlink="">
      <xdr:nvSpPr>
        <xdr:cNvPr id="698" name="テキスト ボックス 697"/>
        <xdr:cNvSpPr txBox="1"/>
      </xdr:nvSpPr>
      <xdr:spPr>
        <a:xfrm>
          <a:off x="14325111" y="165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1904</xdr:rowOff>
    </xdr:from>
    <xdr:to>
      <xdr:col>72</xdr:col>
      <xdr:colOff>38100</xdr:colOff>
      <xdr:row>98</xdr:row>
      <xdr:rowOff>103504</xdr:rowOff>
    </xdr:to>
    <xdr:sp macro="" textlink="">
      <xdr:nvSpPr>
        <xdr:cNvPr id="699" name="楕円 698"/>
        <xdr:cNvSpPr/>
      </xdr:nvSpPr>
      <xdr:spPr>
        <a:xfrm>
          <a:off x="13652500" y="168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120031</xdr:rowOff>
    </xdr:from>
    <xdr:ext cx="534377" cy="259045"/>
    <xdr:sp macro="" textlink="">
      <xdr:nvSpPr>
        <xdr:cNvPr id="700" name="テキスト ボックス 699"/>
        <xdr:cNvSpPr txBox="1"/>
      </xdr:nvSpPr>
      <xdr:spPr>
        <a:xfrm>
          <a:off x="13436111" y="165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144441</xdr:rowOff>
    </xdr:from>
    <xdr:to>
      <xdr:col>67</xdr:col>
      <xdr:colOff>101600</xdr:colOff>
      <xdr:row>98</xdr:row>
      <xdr:rowOff>74591</xdr:rowOff>
    </xdr:to>
    <xdr:sp macro="" textlink="">
      <xdr:nvSpPr>
        <xdr:cNvPr id="701" name="楕円 700"/>
        <xdr:cNvSpPr/>
      </xdr:nvSpPr>
      <xdr:spPr>
        <a:xfrm>
          <a:off x="12763500" y="167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91118</xdr:rowOff>
    </xdr:from>
    <xdr:ext cx="534377" cy="259045"/>
    <xdr:sp macro="" textlink="">
      <xdr:nvSpPr>
        <xdr:cNvPr id="702" name="テキスト ボックス 701"/>
        <xdr:cNvSpPr txBox="1"/>
      </xdr:nvSpPr>
      <xdr:spPr>
        <a:xfrm>
          <a:off x="12547111" y="165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133117</xdr:rowOff>
    </xdr:from>
    <xdr:to>
      <xdr:col>116</xdr:col>
      <xdr:colOff>63500</xdr:colOff>
      <xdr:row>58</xdr:row>
      <xdr:rowOff>133390</xdr:rowOff>
    </xdr:to>
    <xdr:cxnSp macro="">
      <xdr:nvCxnSpPr>
        <xdr:cNvPr id="788" name="直線コネクタ 787"/>
        <xdr:cNvCxnSpPr/>
      </xdr:nvCxnSpPr>
      <xdr:spPr>
        <a:xfrm>
          <a:off x="21323300" y="10077217"/>
          <a:ext cx="8382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132888</xdr:rowOff>
    </xdr:from>
    <xdr:to>
      <xdr:col>111</xdr:col>
      <xdr:colOff>177800</xdr:colOff>
      <xdr:row>58</xdr:row>
      <xdr:rowOff>133117</xdr:rowOff>
    </xdr:to>
    <xdr:cxnSp macro="">
      <xdr:nvCxnSpPr>
        <xdr:cNvPr id="791" name="直線コネクタ 790"/>
        <xdr:cNvCxnSpPr/>
      </xdr:nvCxnSpPr>
      <xdr:spPr>
        <a:xfrm>
          <a:off x="20434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132888</xdr:rowOff>
    </xdr:from>
    <xdr:to>
      <xdr:col>107</xdr:col>
      <xdr:colOff>50800</xdr:colOff>
      <xdr:row>58</xdr:row>
      <xdr:rowOff>133117</xdr:rowOff>
    </xdr:to>
    <xdr:cxnSp macro="">
      <xdr:nvCxnSpPr>
        <xdr:cNvPr id="794" name="直線コネクタ 793"/>
        <xdr:cNvCxnSpPr/>
      </xdr:nvCxnSpPr>
      <xdr:spPr>
        <a:xfrm flipV="1">
          <a:off x="19545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133117</xdr:rowOff>
    </xdr:from>
    <xdr:to>
      <xdr:col>102</xdr:col>
      <xdr:colOff>114300</xdr:colOff>
      <xdr:row>58</xdr:row>
      <xdr:rowOff>133299</xdr:rowOff>
    </xdr:to>
    <xdr:cxnSp macro="">
      <xdr:nvCxnSpPr>
        <xdr:cNvPr id="797" name="直線コネクタ 796"/>
        <xdr:cNvCxnSpPr/>
      </xdr:nvCxnSpPr>
      <xdr:spPr>
        <a:xfrm flipV="1">
          <a:off x="18656300" y="1007721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82590</xdr:rowOff>
    </xdr:from>
    <xdr:to>
      <xdr:col>116</xdr:col>
      <xdr:colOff>114300</xdr:colOff>
      <xdr:row>59</xdr:row>
      <xdr:rowOff>12740</xdr:rowOff>
    </xdr:to>
    <xdr:sp macro="" textlink="">
      <xdr:nvSpPr>
        <xdr:cNvPr id="807" name="楕円 806"/>
        <xdr:cNvSpPr/>
      </xdr:nvSpPr>
      <xdr:spPr>
        <a:xfrm>
          <a:off x="221107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78565" cy="259045"/>
    <xdr:sp macro="" textlink="">
      <xdr:nvSpPr>
        <xdr:cNvPr id="808" name="貸付金該当値テキスト"/>
        <xdr:cNvSpPr txBox="1"/>
      </xdr:nvSpPr>
      <xdr:spPr>
        <a:xfrm>
          <a:off x="22212300" y="994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82317</xdr:rowOff>
    </xdr:from>
    <xdr:to>
      <xdr:col>112</xdr:col>
      <xdr:colOff>38100</xdr:colOff>
      <xdr:row>59</xdr:row>
      <xdr:rowOff>12467</xdr:rowOff>
    </xdr:to>
    <xdr:sp macro="" textlink="">
      <xdr:nvSpPr>
        <xdr:cNvPr id="809" name="楕円 808"/>
        <xdr:cNvSpPr/>
      </xdr:nvSpPr>
      <xdr:spPr>
        <a:xfrm>
          <a:off x="21272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3594</xdr:rowOff>
    </xdr:from>
    <xdr:ext cx="378565" cy="259045"/>
    <xdr:sp macro="" textlink="">
      <xdr:nvSpPr>
        <xdr:cNvPr id="810" name="テキスト ボックス 809"/>
        <xdr:cNvSpPr txBox="1"/>
      </xdr:nvSpPr>
      <xdr:spPr>
        <a:xfrm>
          <a:off x="21134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82088</xdr:rowOff>
    </xdr:from>
    <xdr:to>
      <xdr:col>107</xdr:col>
      <xdr:colOff>101600</xdr:colOff>
      <xdr:row>59</xdr:row>
      <xdr:rowOff>12238</xdr:rowOff>
    </xdr:to>
    <xdr:sp macro="" textlink="">
      <xdr:nvSpPr>
        <xdr:cNvPr id="811" name="楕円 810"/>
        <xdr:cNvSpPr/>
      </xdr:nvSpPr>
      <xdr:spPr>
        <a:xfrm>
          <a:off x="20383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3365</xdr:rowOff>
    </xdr:from>
    <xdr:ext cx="378565" cy="259045"/>
    <xdr:sp macro="" textlink="">
      <xdr:nvSpPr>
        <xdr:cNvPr id="812" name="テキスト ボックス 811"/>
        <xdr:cNvSpPr txBox="1"/>
      </xdr:nvSpPr>
      <xdr:spPr>
        <a:xfrm>
          <a:off x="20245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82317</xdr:rowOff>
    </xdr:from>
    <xdr:to>
      <xdr:col>102</xdr:col>
      <xdr:colOff>165100</xdr:colOff>
      <xdr:row>59</xdr:row>
      <xdr:rowOff>12467</xdr:rowOff>
    </xdr:to>
    <xdr:sp macro="" textlink="">
      <xdr:nvSpPr>
        <xdr:cNvPr id="813" name="楕円 812"/>
        <xdr:cNvSpPr/>
      </xdr:nvSpPr>
      <xdr:spPr>
        <a:xfrm>
          <a:off x="19494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3594</xdr:rowOff>
    </xdr:from>
    <xdr:ext cx="378565" cy="259045"/>
    <xdr:sp macro="" textlink="">
      <xdr:nvSpPr>
        <xdr:cNvPr id="814" name="テキスト ボックス 813"/>
        <xdr:cNvSpPr txBox="1"/>
      </xdr:nvSpPr>
      <xdr:spPr>
        <a:xfrm>
          <a:off x="19356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82499</xdr:rowOff>
    </xdr:from>
    <xdr:to>
      <xdr:col>98</xdr:col>
      <xdr:colOff>38100</xdr:colOff>
      <xdr:row>59</xdr:row>
      <xdr:rowOff>12649</xdr:rowOff>
    </xdr:to>
    <xdr:sp macro="" textlink="">
      <xdr:nvSpPr>
        <xdr:cNvPr id="815" name="楕円 814"/>
        <xdr:cNvSpPr/>
      </xdr:nvSpPr>
      <xdr:spPr>
        <a:xfrm>
          <a:off x="18605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3776</xdr:rowOff>
    </xdr:from>
    <xdr:ext cx="378565" cy="259045"/>
    <xdr:sp macro="" textlink="">
      <xdr:nvSpPr>
        <xdr:cNvPr id="816" name="テキスト ボックス 815"/>
        <xdr:cNvSpPr txBox="1"/>
      </xdr:nvSpPr>
      <xdr:spPr>
        <a:xfrm>
          <a:off x="18467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170058</xdr:rowOff>
    </xdr:from>
    <xdr:to>
      <xdr:col>116</xdr:col>
      <xdr:colOff>63500</xdr:colOff>
      <xdr:row>72</xdr:row>
      <xdr:rowOff>21377</xdr:rowOff>
    </xdr:to>
    <xdr:cxnSp macro="">
      <xdr:nvCxnSpPr>
        <xdr:cNvPr id="844" name="直線コネクタ 843"/>
        <xdr:cNvCxnSpPr/>
      </xdr:nvCxnSpPr>
      <xdr:spPr>
        <a:xfrm flipV="1">
          <a:off x="21323300" y="12343008"/>
          <a:ext cx="8382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21377</xdr:rowOff>
    </xdr:from>
    <xdr:to>
      <xdr:col>111</xdr:col>
      <xdr:colOff>177800</xdr:colOff>
      <xdr:row>72</xdr:row>
      <xdr:rowOff>98141</xdr:rowOff>
    </xdr:to>
    <xdr:cxnSp macro="">
      <xdr:nvCxnSpPr>
        <xdr:cNvPr id="847" name="直線コネクタ 846"/>
        <xdr:cNvCxnSpPr/>
      </xdr:nvCxnSpPr>
      <xdr:spPr>
        <a:xfrm flipV="1">
          <a:off x="20434300" y="12365777"/>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98141</xdr:rowOff>
    </xdr:from>
    <xdr:to>
      <xdr:col>107</xdr:col>
      <xdr:colOff>50800</xdr:colOff>
      <xdr:row>72</xdr:row>
      <xdr:rowOff>161600</xdr:rowOff>
    </xdr:to>
    <xdr:cxnSp macro="">
      <xdr:nvCxnSpPr>
        <xdr:cNvPr id="850" name="直線コネクタ 849"/>
        <xdr:cNvCxnSpPr/>
      </xdr:nvCxnSpPr>
      <xdr:spPr>
        <a:xfrm flipV="1">
          <a:off x="19545300" y="12442541"/>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161600</xdr:rowOff>
    </xdr:from>
    <xdr:to>
      <xdr:col>102</xdr:col>
      <xdr:colOff>114300</xdr:colOff>
      <xdr:row>73</xdr:row>
      <xdr:rowOff>75440</xdr:rowOff>
    </xdr:to>
    <xdr:cxnSp macro="">
      <xdr:nvCxnSpPr>
        <xdr:cNvPr id="853" name="直線コネクタ 852"/>
        <xdr:cNvCxnSpPr/>
      </xdr:nvCxnSpPr>
      <xdr:spPr>
        <a:xfrm flipV="1">
          <a:off x="18656300" y="12506000"/>
          <a:ext cx="889000" cy="8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119258</xdr:rowOff>
    </xdr:from>
    <xdr:to>
      <xdr:col>116</xdr:col>
      <xdr:colOff>114300</xdr:colOff>
      <xdr:row>72</xdr:row>
      <xdr:rowOff>49408</xdr:rowOff>
    </xdr:to>
    <xdr:sp macro="" textlink="">
      <xdr:nvSpPr>
        <xdr:cNvPr id="863" name="楕円 862"/>
        <xdr:cNvSpPr/>
      </xdr:nvSpPr>
      <xdr:spPr>
        <a:xfrm>
          <a:off x="22110700" y="122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34185</xdr:rowOff>
    </xdr:from>
    <xdr:ext cx="534377" cy="259045"/>
    <xdr:sp macro="" textlink="">
      <xdr:nvSpPr>
        <xdr:cNvPr id="864" name="繰出金該当値テキスト"/>
        <xdr:cNvSpPr txBox="1"/>
      </xdr:nvSpPr>
      <xdr:spPr>
        <a:xfrm>
          <a:off x="22212300" y="122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142027</xdr:rowOff>
    </xdr:from>
    <xdr:to>
      <xdr:col>112</xdr:col>
      <xdr:colOff>38100</xdr:colOff>
      <xdr:row>72</xdr:row>
      <xdr:rowOff>72177</xdr:rowOff>
    </xdr:to>
    <xdr:sp macro="" textlink="">
      <xdr:nvSpPr>
        <xdr:cNvPr id="865" name="楕円 864"/>
        <xdr:cNvSpPr/>
      </xdr:nvSpPr>
      <xdr:spPr>
        <a:xfrm>
          <a:off x="21272500" y="123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88704</xdr:rowOff>
    </xdr:from>
    <xdr:ext cx="534377" cy="259045"/>
    <xdr:sp macro="" textlink="">
      <xdr:nvSpPr>
        <xdr:cNvPr id="866" name="テキスト ボックス 865"/>
        <xdr:cNvSpPr txBox="1"/>
      </xdr:nvSpPr>
      <xdr:spPr>
        <a:xfrm>
          <a:off x="21056111" y="120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47341</xdr:rowOff>
    </xdr:from>
    <xdr:to>
      <xdr:col>107</xdr:col>
      <xdr:colOff>101600</xdr:colOff>
      <xdr:row>72</xdr:row>
      <xdr:rowOff>148941</xdr:rowOff>
    </xdr:to>
    <xdr:sp macro="" textlink="">
      <xdr:nvSpPr>
        <xdr:cNvPr id="867" name="楕円 866"/>
        <xdr:cNvSpPr/>
      </xdr:nvSpPr>
      <xdr:spPr>
        <a:xfrm>
          <a:off x="20383500" y="123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165468</xdr:rowOff>
    </xdr:from>
    <xdr:ext cx="534377" cy="259045"/>
    <xdr:sp macro="" textlink="">
      <xdr:nvSpPr>
        <xdr:cNvPr id="868" name="テキスト ボックス 867"/>
        <xdr:cNvSpPr txBox="1"/>
      </xdr:nvSpPr>
      <xdr:spPr>
        <a:xfrm>
          <a:off x="20167111" y="121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110800</xdr:rowOff>
    </xdr:from>
    <xdr:to>
      <xdr:col>102</xdr:col>
      <xdr:colOff>165100</xdr:colOff>
      <xdr:row>73</xdr:row>
      <xdr:rowOff>40950</xdr:rowOff>
    </xdr:to>
    <xdr:sp macro="" textlink="">
      <xdr:nvSpPr>
        <xdr:cNvPr id="869" name="楕円 868"/>
        <xdr:cNvSpPr/>
      </xdr:nvSpPr>
      <xdr:spPr>
        <a:xfrm>
          <a:off x="19494500" y="124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57477</xdr:rowOff>
    </xdr:from>
    <xdr:ext cx="534377" cy="259045"/>
    <xdr:sp macro="" textlink="">
      <xdr:nvSpPr>
        <xdr:cNvPr id="870" name="テキスト ボックス 869"/>
        <xdr:cNvSpPr txBox="1"/>
      </xdr:nvSpPr>
      <xdr:spPr>
        <a:xfrm>
          <a:off x="19278111" y="122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24640</xdr:rowOff>
    </xdr:from>
    <xdr:to>
      <xdr:col>98</xdr:col>
      <xdr:colOff>38100</xdr:colOff>
      <xdr:row>73</xdr:row>
      <xdr:rowOff>126240</xdr:rowOff>
    </xdr:to>
    <xdr:sp macro="" textlink="">
      <xdr:nvSpPr>
        <xdr:cNvPr id="871" name="楕円 870"/>
        <xdr:cNvSpPr/>
      </xdr:nvSpPr>
      <xdr:spPr>
        <a:xfrm>
          <a:off x="18605500" y="12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142767</xdr:rowOff>
    </xdr:from>
    <xdr:ext cx="534377" cy="259045"/>
    <xdr:sp macro="" textlink="">
      <xdr:nvSpPr>
        <xdr:cNvPr id="872" name="テキスト ボックス 871"/>
        <xdr:cNvSpPr txBox="1"/>
      </xdr:nvSpPr>
      <xdr:spPr>
        <a:xfrm>
          <a:off x="18389111" y="123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性質別歳出項目において、住民一人当たりコストは、人件費が</a:t>
          </a:r>
          <a:r>
            <a:rPr kumimoji="1" lang="en-US" altLang="ja-JP" sz="1300">
              <a:latin typeface="ＭＳ Ｐゴシック" panose="020B0600070205080204" pitchFamily="50" charset="-128"/>
              <a:ea typeface="ＭＳ Ｐゴシック" panose="020B0600070205080204" pitchFamily="50" charset="-128"/>
            </a:rPr>
            <a:t>110,944</a:t>
          </a:r>
          <a:r>
            <a:rPr kumimoji="1" lang="ja-JP" altLang="en-US" sz="1300">
              <a:latin typeface="ＭＳ Ｐゴシック" panose="020B0600070205080204" pitchFamily="50" charset="-128"/>
              <a:ea typeface="ＭＳ Ｐゴシック" panose="020B0600070205080204" pitchFamily="50" charset="-128"/>
            </a:rPr>
            <a:t>円、物件費が</a:t>
          </a:r>
          <a:r>
            <a:rPr kumimoji="1" lang="en-US" altLang="ja-JP" sz="1300">
              <a:latin typeface="ＭＳ Ｐゴシック" panose="020B0600070205080204" pitchFamily="50" charset="-128"/>
              <a:ea typeface="ＭＳ Ｐゴシック" panose="020B0600070205080204" pitchFamily="50" charset="-128"/>
            </a:rPr>
            <a:t>96,927</a:t>
          </a:r>
          <a:r>
            <a:rPr kumimoji="1" lang="ja-JP" altLang="en-US" sz="1300">
              <a:latin typeface="ＭＳ Ｐゴシック" panose="020B0600070205080204" pitchFamily="50" charset="-128"/>
              <a:ea typeface="ＭＳ Ｐゴシック" panose="020B0600070205080204" pitchFamily="50" charset="-128"/>
            </a:rPr>
            <a:t>円、繰出金が</a:t>
          </a:r>
          <a:r>
            <a:rPr kumimoji="1" lang="en-US" altLang="ja-JP" sz="1300">
              <a:latin typeface="ＭＳ Ｐゴシック" panose="020B0600070205080204" pitchFamily="50" charset="-128"/>
              <a:ea typeface="ＭＳ Ｐゴシック" panose="020B0600070205080204" pitchFamily="50" charset="-128"/>
            </a:rPr>
            <a:t>71,172</a:t>
          </a:r>
          <a:r>
            <a:rPr kumimoji="1" lang="ja-JP" altLang="en-US" sz="1300">
              <a:latin typeface="ＭＳ Ｐゴシック" panose="020B0600070205080204" pitchFamily="50" charset="-128"/>
              <a:ea typeface="ＭＳ Ｐゴシック" panose="020B0600070205080204" pitchFamily="50" charset="-128"/>
            </a:rPr>
            <a:t>円となっており、いずれも類似団体平均と比べて、非常に高い水準にある。人件費及び物件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繰出金については、下水道事業特別会計の累積赤字解消のための費用を事業運営費に上乗せして繰出ししていることなどから、類似団体平均に比べ、高い水準となってい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年度普通建設事業費（うち更新整備）に係る住民一人当たりコストが</a:t>
          </a:r>
          <a:r>
            <a:rPr kumimoji="1" lang="en-US" altLang="ja-JP" sz="1300">
              <a:latin typeface="ＭＳ Ｐゴシック" panose="020B0600070205080204" pitchFamily="50" charset="-128"/>
              <a:ea typeface="ＭＳ Ｐゴシック" panose="020B0600070205080204" pitchFamily="50" charset="-128"/>
            </a:rPr>
            <a:t>40,474</a:t>
          </a:r>
          <a:r>
            <a:rPr kumimoji="1" lang="ja-JP" altLang="en-US" sz="1300">
              <a:latin typeface="ＭＳ Ｐゴシック" panose="020B0600070205080204" pitchFamily="50" charset="-128"/>
              <a:ea typeface="ＭＳ Ｐゴシック" panose="020B0600070205080204" pitchFamily="50" charset="-128"/>
            </a:rPr>
            <a:t>円と、全国平均、和歌山県平均及び類似団体平均のいずれも上回っているのは、漁港機能強化事業、町道改良事業などの大規模事業を実施したことが主な要因となっている。今後、防災対策事業等の推進に伴い、普通建設事業費の増加が見込まれているため、事業実施に当たっては、引き続き、必要性及び有用性等を精査するとともに、借入金と償還金のバランスを考慮しながら、地方債の計画的な運用を図るなど、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21,806
21,629
200.98
12,124,403
11,899,571
154,330
7,014,868
15,903,290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141605</xdr:rowOff>
    </xdr:from>
    <xdr:to>
      <xdr:col>24</xdr:col>
      <xdr:colOff>63500</xdr:colOff>
      <xdr:row>33</xdr:row>
      <xdr:rowOff>149225</xdr:rowOff>
    </xdr:to>
    <xdr:cxnSp macro="">
      <xdr:nvCxnSpPr>
        <xdr:cNvPr id="61" name="直線コネクタ 60"/>
        <xdr:cNvCxnSpPr/>
      </xdr:nvCxnSpPr>
      <xdr:spPr>
        <a:xfrm>
          <a:off x="3797300" y="57994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8255</xdr:rowOff>
    </xdr:from>
    <xdr:to>
      <xdr:col>19</xdr:col>
      <xdr:colOff>177800</xdr:colOff>
      <xdr:row>33</xdr:row>
      <xdr:rowOff>141605</xdr:rowOff>
    </xdr:to>
    <xdr:cxnSp macro="">
      <xdr:nvCxnSpPr>
        <xdr:cNvPr id="64" name="直線コネクタ 63"/>
        <xdr:cNvCxnSpPr/>
      </xdr:nvCxnSpPr>
      <xdr:spPr>
        <a:xfrm>
          <a:off x="2908300" y="566610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xdr:rowOff>
    </xdr:from>
    <xdr:to>
      <xdr:col>15</xdr:col>
      <xdr:colOff>50800</xdr:colOff>
      <xdr:row>33</xdr:row>
      <xdr:rowOff>129413</xdr:rowOff>
    </xdr:to>
    <xdr:cxnSp macro="">
      <xdr:nvCxnSpPr>
        <xdr:cNvPr id="67" name="直線コネクタ 66"/>
        <xdr:cNvCxnSpPr/>
      </xdr:nvCxnSpPr>
      <xdr:spPr>
        <a:xfrm flipV="1">
          <a:off x="2019300" y="566610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129413</xdr:rowOff>
    </xdr:from>
    <xdr:to>
      <xdr:col>10</xdr:col>
      <xdr:colOff>114300</xdr:colOff>
      <xdr:row>33</xdr:row>
      <xdr:rowOff>132080</xdr:rowOff>
    </xdr:to>
    <xdr:cxnSp macro="">
      <xdr:nvCxnSpPr>
        <xdr:cNvPr id="70" name="直線コネクタ 69"/>
        <xdr:cNvCxnSpPr/>
      </xdr:nvCxnSpPr>
      <xdr:spPr>
        <a:xfrm flipV="1">
          <a:off x="1130300" y="578726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98425</xdr:rowOff>
    </xdr:from>
    <xdr:to>
      <xdr:col>24</xdr:col>
      <xdr:colOff>114300</xdr:colOff>
      <xdr:row>34</xdr:row>
      <xdr:rowOff>28575</xdr:rowOff>
    </xdr:to>
    <xdr:sp macro="" textlink="">
      <xdr:nvSpPr>
        <xdr:cNvPr id="80" name="楕円 79"/>
        <xdr:cNvSpPr/>
      </xdr:nvSpPr>
      <xdr:spPr>
        <a:xfrm>
          <a:off x="45847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121302</xdr:rowOff>
    </xdr:from>
    <xdr:ext cx="469744" cy="259045"/>
    <xdr:sp macro="" textlink="">
      <xdr:nvSpPr>
        <xdr:cNvPr id="81" name="議会費該当値テキスト"/>
        <xdr:cNvSpPr txBox="1"/>
      </xdr:nvSpPr>
      <xdr:spPr>
        <a:xfrm>
          <a:off x="4686300"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90805</xdr:rowOff>
    </xdr:from>
    <xdr:to>
      <xdr:col>20</xdr:col>
      <xdr:colOff>38100</xdr:colOff>
      <xdr:row>34</xdr:row>
      <xdr:rowOff>20955</xdr:rowOff>
    </xdr:to>
    <xdr:sp macro="" textlink="">
      <xdr:nvSpPr>
        <xdr:cNvPr id="82" name="楕円 81"/>
        <xdr:cNvSpPr/>
      </xdr:nvSpPr>
      <xdr:spPr>
        <a:xfrm>
          <a:off x="3746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37482</xdr:rowOff>
    </xdr:from>
    <xdr:ext cx="469744" cy="259045"/>
    <xdr:sp macro="" textlink="">
      <xdr:nvSpPr>
        <xdr:cNvPr id="83" name="テキスト ボックス 82"/>
        <xdr:cNvSpPr txBox="1"/>
      </xdr:nvSpPr>
      <xdr:spPr>
        <a:xfrm>
          <a:off x="3562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128905</xdr:rowOff>
    </xdr:from>
    <xdr:to>
      <xdr:col>15</xdr:col>
      <xdr:colOff>101600</xdr:colOff>
      <xdr:row>33</xdr:row>
      <xdr:rowOff>59055</xdr:rowOff>
    </xdr:to>
    <xdr:sp macro="" textlink="">
      <xdr:nvSpPr>
        <xdr:cNvPr id="84" name="楕円 83"/>
        <xdr:cNvSpPr/>
      </xdr:nvSpPr>
      <xdr:spPr>
        <a:xfrm>
          <a:off x="28575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75582</xdr:rowOff>
    </xdr:from>
    <xdr:ext cx="469744" cy="259045"/>
    <xdr:sp macro="" textlink="">
      <xdr:nvSpPr>
        <xdr:cNvPr id="85" name="テキスト ボックス 84"/>
        <xdr:cNvSpPr txBox="1"/>
      </xdr:nvSpPr>
      <xdr:spPr>
        <a:xfrm>
          <a:off x="2673428" y="53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78613</xdr:rowOff>
    </xdr:from>
    <xdr:to>
      <xdr:col>10</xdr:col>
      <xdr:colOff>165100</xdr:colOff>
      <xdr:row>34</xdr:row>
      <xdr:rowOff>8763</xdr:rowOff>
    </xdr:to>
    <xdr:sp macro="" textlink="">
      <xdr:nvSpPr>
        <xdr:cNvPr id="86" name="楕円 85"/>
        <xdr:cNvSpPr/>
      </xdr:nvSpPr>
      <xdr:spPr>
        <a:xfrm>
          <a:off x="1968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25290</xdr:rowOff>
    </xdr:from>
    <xdr:ext cx="469744" cy="259045"/>
    <xdr:sp macro="" textlink="">
      <xdr:nvSpPr>
        <xdr:cNvPr id="87" name="テキスト ボックス 86"/>
        <xdr:cNvSpPr txBox="1"/>
      </xdr:nvSpPr>
      <xdr:spPr>
        <a:xfrm>
          <a:off x="1784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81280</xdr:rowOff>
    </xdr:from>
    <xdr:to>
      <xdr:col>6</xdr:col>
      <xdr:colOff>38100</xdr:colOff>
      <xdr:row>34</xdr:row>
      <xdr:rowOff>11430</xdr:rowOff>
    </xdr:to>
    <xdr:sp macro="" textlink="">
      <xdr:nvSpPr>
        <xdr:cNvPr id="88" name="楕円 87"/>
        <xdr:cNvSpPr/>
      </xdr:nvSpPr>
      <xdr:spPr>
        <a:xfrm>
          <a:off x="1079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27957</xdr:rowOff>
    </xdr:from>
    <xdr:ext cx="469744" cy="259045"/>
    <xdr:sp macro="" textlink="">
      <xdr:nvSpPr>
        <xdr:cNvPr id="89" name="テキスト ボックス 88"/>
        <xdr:cNvSpPr txBox="1"/>
      </xdr:nvSpPr>
      <xdr:spPr>
        <a:xfrm>
          <a:off x="895428" y="55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165316</xdr:rowOff>
    </xdr:from>
    <xdr:to>
      <xdr:col>24</xdr:col>
      <xdr:colOff>63500</xdr:colOff>
      <xdr:row>58</xdr:row>
      <xdr:rowOff>25978</xdr:rowOff>
    </xdr:to>
    <xdr:cxnSp macro="">
      <xdr:nvCxnSpPr>
        <xdr:cNvPr id="120" name="直線コネクタ 119"/>
        <xdr:cNvCxnSpPr/>
      </xdr:nvCxnSpPr>
      <xdr:spPr>
        <a:xfrm>
          <a:off x="3797300" y="9937966"/>
          <a:ext cx="8382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165316</xdr:rowOff>
    </xdr:from>
    <xdr:to>
      <xdr:col>19</xdr:col>
      <xdr:colOff>177800</xdr:colOff>
      <xdr:row>58</xdr:row>
      <xdr:rowOff>26994</xdr:rowOff>
    </xdr:to>
    <xdr:cxnSp macro="">
      <xdr:nvCxnSpPr>
        <xdr:cNvPr id="123" name="直線コネクタ 122"/>
        <xdr:cNvCxnSpPr/>
      </xdr:nvCxnSpPr>
      <xdr:spPr>
        <a:xfrm flipV="1">
          <a:off x="2908300" y="9937966"/>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26994</xdr:rowOff>
    </xdr:from>
    <xdr:to>
      <xdr:col>15</xdr:col>
      <xdr:colOff>50800</xdr:colOff>
      <xdr:row>58</xdr:row>
      <xdr:rowOff>44021</xdr:rowOff>
    </xdr:to>
    <xdr:cxnSp macro="">
      <xdr:nvCxnSpPr>
        <xdr:cNvPr id="126" name="直線コネクタ 125"/>
        <xdr:cNvCxnSpPr/>
      </xdr:nvCxnSpPr>
      <xdr:spPr>
        <a:xfrm flipV="1">
          <a:off x="2019300" y="9971094"/>
          <a:ext cx="8890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155512</xdr:rowOff>
    </xdr:from>
    <xdr:to>
      <xdr:col>10</xdr:col>
      <xdr:colOff>114300</xdr:colOff>
      <xdr:row>58</xdr:row>
      <xdr:rowOff>44021</xdr:rowOff>
    </xdr:to>
    <xdr:cxnSp macro="">
      <xdr:nvCxnSpPr>
        <xdr:cNvPr id="129" name="直線コネクタ 128"/>
        <xdr:cNvCxnSpPr/>
      </xdr:nvCxnSpPr>
      <xdr:spPr>
        <a:xfrm>
          <a:off x="1130300" y="9928162"/>
          <a:ext cx="889000" cy="5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146628</xdr:rowOff>
    </xdr:from>
    <xdr:to>
      <xdr:col>24</xdr:col>
      <xdr:colOff>114300</xdr:colOff>
      <xdr:row>58</xdr:row>
      <xdr:rowOff>76778</xdr:rowOff>
    </xdr:to>
    <xdr:sp macro="" textlink="">
      <xdr:nvSpPr>
        <xdr:cNvPr id="139" name="楕円 138"/>
        <xdr:cNvSpPr/>
      </xdr:nvSpPr>
      <xdr:spPr>
        <a:xfrm>
          <a:off x="4584700" y="99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169505</xdr:rowOff>
    </xdr:from>
    <xdr:ext cx="534377" cy="259045"/>
    <xdr:sp macro="" textlink="">
      <xdr:nvSpPr>
        <xdr:cNvPr id="140" name="総務費該当値テキスト"/>
        <xdr:cNvSpPr txBox="1"/>
      </xdr:nvSpPr>
      <xdr:spPr>
        <a:xfrm>
          <a:off x="4686300" y="977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114516</xdr:rowOff>
    </xdr:from>
    <xdr:to>
      <xdr:col>20</xdr:col>
      <xdr:colOff>38100</xdr:colOff>
      <xdr:row>58</xdr:row>
      <xdr:rowOff>44666</xdr:rowOff>
    </xdr:to>
    <xdr:sp macro="" textlink="">
      <xdr:nvSpPr>
        <xdr:cNvPr id="141" name="楕円 140"/>
        <xdr:cNvSpPr/>
      </xdr:nvSpPr>
      <xdr:spPr>
        <a:xfrm>
          <a:off x="3746500" y="98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61193</xdr:rowOff>
    </xdr:from>
    <xdr:ext cx="534377" cy="259045"/>
    <xdr:sp macro="" textlink="">
      <xdr:nvSpPr>
        <xdr:cNvPr id="142" name="テキスト ボックス 141"/>
        <xdr:cNvSpPr txBox="1"/>
      </xdr:nvSpPr>
      <xdr:spPr>
        <a:xfrm>
          <a:off x="3530111" y="96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147644</xdr:rowOff>
    </xdr:from>
    <xdr:to>
      <xdr:col>15</xdr:col>
      <xdr:colOff>101600</xdr:colOff>
      <xdr:row>58</xdr:row>
      <xdr:rowOff>77794</xdr:rowOff>
    </xdr:to>
    <xdr:sp macro="" textlink="">
      <xdr:nvSpPr>
        <xdr:cNvPr id="143" name="楕円 142"/>
        <xdr:cNvSpPr/>
      </xdr:nvSpPr>
      <xdr:spPr>
        <a:xfrm>
          <a:off x="2857500" y="99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94321</xdr:rowOff>
    </xdr:from>
    <xdr:ext cx="534377" cy="259045"/>
    <xdr:sp macro="" textlink="">
      <xdr:nvSpPr>
        <xdr:cNvPr id="144" name="テキスト ボックス 143"/>
        <xdr:cNvSpPr txBox="1"/>
      </xdr:nvSpPr>
      <xdr:spPr>
        <a:xfrm>
          <a:off x="2641111" y="96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164671</xdr:rowOff>
    </xdr:from>
    <xdr:to>
      <xdr:col>10</xdr:col>
      <xdr:colOff>165100</xdr:colOff>
      <xdr:row>58</xdr:row>
      <xdr:rowOff>94821</xdr:rowOff>
    </xdr:to>
    <xdr:sp macro="" textlink="">
      <xdr:nvSpPr>
        <xdr:cNvPr id="145" name="楕円 144"/>
        <xdr:cNvSpPr/>
      </xdr:nvSpPr>
      <xdr:spPr>
        <a:xfrm>
          <a:off x="1968500" y="99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111348</xdr:rowOff>
    </xdr:from>
    <xdr:ext cx="534377" cy="259045"/>
    <xdr:sp macro="" textlink="">
      <xdr:nvSpPr>
        <xdr:cNvPr id="146" name="テキスト ボックス 145"/>
        <xdr:cNvSpPr txBox="1"/>
      </xdr:nvSpPr>
      <xdr:spPr>
        <a:xfrm>
          <a:off x="1752111" y="97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104712</xdr:rowOff>
    </xdr:from>
    <xdr:to>
      <xdr:col>6</xdr:col>
      <xdr:colOff>38100</xdr:colOff>
      <xdr:row>58</xdr:row>
      <xdr:rowOff>34862</xdr:rowOff>
    </xdr:to>
    <xdr:sp macro="" textlink="">
      <xdr:nvSpPr>
        <xdr:cNvPr id="147" name="楕円 146"/>
        <xdr:cNvSpPr/>
      </xdr:nvSpPr>
      <xdr:spPr>
        <a:xfrm>
          <a:off x="1079500" y="98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51389</xdr:rowOff>
    </xdr:from>
    <xdr:ext cx="534377" cy="259045"/>
    <xdr:sp macro="" textlink="">
      <xdr:nvSpPr>
        <xdr:cNvPr id="148" name="テキスト ボックス 147"/>
        <xdr:cNvSpPr txBox="1"/>
      </xdr:nvSpPr>
      <xdr:spPr>
        <a:xfrm>
          <a:off x="863111" y="96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135013</xdr:rowOff>
    </xdr:from>
    <xdr:to>
      <xdr:col>24</xdr:col>
      <xdr:colOff>63500</xdr:colOff>
      <xdr:row>74</xdr:row>
      <xdr:rowOff>18910</xdr:rowOff>
    </xdr:to>
    <xdr:cxnSp macro="">
      <xdr:nvCxnSpPr>
        <xdr:cNvPr id="178" name="直線コネクタ 177"/>
        <xdr:cNvCxnSpPr/>
      </xdr:nvCxnSpPr>
      <xdr:spPr>
        <a:xfrm flipV="1">
          <a:off x="3797300" y="12650863"/>
          <a:ext cx="838200" cy="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18910</xdr:rowOff>
    </xdr:from>
    <xdr:to>
      <xdr:col>19</xdr:col>
      <xdr:colOff>177800</xdr:colOff>
      <xdr:row>75</xdr:row>
      <xdr:rowOff>28092</xdr:rowOff>
    </xdr:to>
    <xdr:cxnSp macro="">
      <xdr:nvCxnSpPr>
        <xdr:cNvPr id="181" name="直線コネクタ 180"/>
        <xdr:cNvCxnSpPr/>
      </xdr:nvCxnSpPr>
      <xdr:spPr>
        <a:xfrm flipV="1">
          <a:off x="2908300" y="12706210"/>
          <a:ext cx="889000" cy="1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28092</xdr:rowOff>
    </xdr:from>
    <xdr:to>
      <xdr:col>15</xdr:col>
      <xdr:colOff>50800</xdr:colOff>
      <xdr:row>75</xdr:row>
      <xdr:rowOff>41237</xdr:rowOff>
    </xdr:to>
    <xdr:cxnSp macro="">
      <xdr:nvCxnSpPr>
        <xdr:cNvPr id="184" name="直線コネクタ 183"/>
        <xdr:cNvCxnSpPr/>
      </xdr:nvCxnSpPr>
      <xdr:spPr>
        <a:xfrm flipV="1">
          <a:off x="2019300" y="1288684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41237</xdr:rowOff>
    </xdr:from>
    <xdr:to>
      <xdr:col>10</xdr:col>
      <xdr:colOff>114300</xdr:colOff>
      <xdr:row>76</xdr:row>
      <xdr:rowOff>9004</xdr:rowOff>
    </xdr:to>
    <xdr:cxnSp macro="">
      <xdr:nvCxnSpPr>
        <xdr:cNvPr id="187" name="直線コネクタ 186"/>
        <xdr:cNvCxnSpPr/>
      </xdr:nvCxnSpPr>
      <xdr:spPr>
        <a:xfrm flipV="1">
          <a:off x="1130300" y="12899987"/>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84213</xdr:rowOff>
    </xdr:from>
    <xdr:to>
      <xdr:col>24</xdr:col>
      <xdr:colOff>114300</xdr:colOff>
      <xdr:row>74</xdr:row>
      <xdr:rowOff>14363</xdr:rowOff>
    </xdr:to>
    <xdr:sp macro="" textlink="">
      <xdr:nvSpPr>
        <xdr:cNvPr id="197" name="楕円 196"/>
        <xdr:cNvSpPr/>
      </xdr:nvSpPr>
      <xdr:spPr>
        <a:xfrm>
          <a:off x="4584700" y="12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107090</xdr:rowOff>
    </xdr:from>
    <xdr:ext cx="599010" cy="259045"/>
    <xdr:sp macro="" textlink="">
      <xdr:nvSpPr>
        <xdr:cNvPr id="198" name="民生費該当値テキスト"/>
        <xdr:cNvSpPr txBox="1"/>
      </xdr:nvSpPr>
      <xdr:spPr>
        <a:xfrm>
          <a:off x="4686300" y="1245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139560</xdr:rowOff>
    </xdr:from>
    <xdr:to>
      <xdr:col>20</xdr:col>
      <xdr:colOff>38100</xdr:colOff>
      <xdr:row>74</xdr:row>
      <xdr:rowOff>69710</xdr:rowOff>
    </xdr:to>
    <xdr:sp macro="" textlink="">
      <xdr:nvSpPr>
        <xdr:cNvPr id="199" name="楕円 198"/>
        <xdr:cNvSpPr/>
      </xdr:nvSpPr>
      <xdr:spPr>
        <a:xfrm>
          <a:off x="3746500" y="126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86237</xdr:rowOff>
    </xdr:from>
    <xdr:ext cx="599010" cy="259045"/>
    <xdr:sp macro="" textlink="">
      <xdr:nvSpPr>
        <xdr:cNvPr id="200" name="テキスト ボックス 199"/>
        <xdr:cNvSpPr txBox="1"/>
      </xdr:nvSpPr>
      <xdr:spPr>
        <a:xfrm>
          <a:off x="3497795" y="124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148742</xdr:rowOff>
    </xdr:from>
    <xdr:to>
      <xdr:col>15</xdr:col>
      <xdr:colOff>101600</xdr:colOff>
      <xdr:row>75</xdr:row>
      <xdr:rowOff>78892</xdr:rowOff>
    </xdr:to>
    <xdr:sp macro="" textlink="">
      <xdr:nvSpPr>
        <xdr:cNvPr id="201" name="楕円 200"/>
        <xdr:cNvSpPr/>
      </xdr:nvSpPr>
      <xdr:spPr>
        <a:xfrm>
          <a:off x="2857500" y="12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95419</xdr:rowOff>
    </xdr:from>
    <xdr:ext cx="599010" cy="259045"/>
    <xdr:sp macro="" textlink="">
      <xdr:nvSpPr>
        <xdr:cNvPr id="202" name="テキスト ボックス 201"/>
        <xdr:cNvSpPr txBox="1"/>
      </xdr:nvSpPr>
      <xdr:spPr>
        <a:xfrm>
          <a:off x="2608795" y="126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161887</xdr:rowOff>
    </xdr:from>
    <xdr:to>
      <xdr:col>10</xdr:col>
      <xdr:colOff>165100</xdr:colOff>
      <xdr:row>75</xdr:row>
      <xdr:rowOff>92037</xdr:rowOff>
    </xdr:to>
    <xdr:sp macro="" textlink="">
      <xdr:nvSpPr>
        <xdr:cNvPr id="203" name="楕円 202"/>
        <xdr:cNvSpPr/>
      </xdr:nvSpPr>
      <xdr:spPr>
        <a:xfrm>
          <a:off x="1968500" y="128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108564</xdr:rowOff>
    </xdr:from>
    <xdr:ext cx="599010" cy="259045"/>
    <xdr:sp macro="" textlink="">
      <xdr:nvSpPr>
        <xdr:cNvPr id="204" name="テキスト ボックス 203"/>
        <xdr:cNvSpPr txBox="1"/>
      </xdr:nvSpPr>
      <xdr:spPr>
        <a:xfrm>
          <a:off x="1719795" y="1262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129654</xdr:rowOff>
    </xdr:from>
    <xdr:to>
      <xdr:col>6</xdr:col>
      <xdr:colOff>38100</xdr:colOff>
      <xdr:row>76</xdr:row>
      <xdr:rowOff>59804</xdr:rowOff>
    </xdr:to>
    <xdr:sp macro="" textlink="">
      <xdr:nvSpPr>
        <xdr:cNvPr id="205" name="楕円 204"/>
        <xdr:cNvSpPr/>
      </xdr:nvSpPr>
      <xdr:spPr>
        <a:xfrm>
          <a:off x="1079500" y="129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76331</xdr:rowOff>
    </xdr:from>
    <xdr:ext cx="599010" cy="259045"/>
    <xdr:sp macro="" textlink="">
      <xdr:nvSpPr>
        <xdr:cNvPr id="206" name="テキスト ボックス 205"/>
        <xdr:cNvSpPr txBox="1"/>
      </xdr:nvSpPr>
      <xdr:spPr>
        <a:xfrm>
          <a:off x="830795" y="127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7866</xdr:rowOff>
    </xdr:from>
    <xdr:to>
      <xdr:col>24</xdr:col>
      <xdr:colOff>63500</xdr:colOff>
      <xdr:row>96</xdr:row>
      <xdr:rowOff>9713</xdr:rowOff>
    </xdr:to>
    <xdr:cxnSp macro="">
      <xdr:nvCxnSpPr>
        <xdr:cNvPr id="231" name="直線コネクタ 230"/>
        <xdr:cNvCxnSpPr/>
      </xdr:nvCxnSpPr>
      <xdr:spPr>
        <a:xfrm>
          <a:off x="3797300" y="16467066"/>
          <a:ext cx="8382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7866</xdr:rowOff>
    </xdr:from>
    <xdr:to>
      <xdr:col>19</xdr:col>
      <xdr:colOff>177800</xdr:colOff>
      <xdr:row>96</xdr:row>
      <xdr:rowOff>10593</xdr:rowOff>
    </xdr:to>
    <xdr:cxnSp macro="">
      <xdr:nvCxnSpPr>
        <xdr:cNvPr id="234" name="直線コネクタ 233"/>
        <xdr:cNvCxnSpPr/>
      </xdr:nvCxnSpPr>
      <xdr:spPr>
        <a:xfrm flipV="1">
          <a:off x="2908300" y="1646706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109810</xdr:rowOff>
    </xdr:from>
    <xdr:to>
      <xdr:col>15</xdr:col>
      <xdr:colOff>50800</xdr:colOff>
      <xdr:row>96</xdr:row>
      <xdr:rowOff>10593</xdr:rowOff>
    </xdr:to>
    <xdr:cxnSp macro="">
      <xdr:nvCxnSpPr>
        <xdr:cNvPr id="237" name="直線コネクタ 236"/>
        <xdr:cNvCxnSpPr/>
      </xdr:nvCxnSpPr>
      <xdr:spPr>
        <a:xfrm>
          <a:off x="2019300" y="16397560"/>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109810</xdr:rowOff>
    </xdr:from>
    <xdr:to>
      <xdr:col>10</xdr:col>
      <xdr:colOff>114300</xdr:colOff>
      <xdr:row>95</xdr:row>
      <xdr:rowOff>120634</xdr:rowOff>
    </xdr:to>
    <xdr:cxnSp macro="">
      <xdr:nvCxnSpPr>
        <xdr:cNvPr id="240" name="直線コネクタ 239"/>
        <xdr:cNvCxnSpPr/>
      </xdr:nvCxnSpPr>
      <xdr:spPr>
        <a:xfrm flipV="1">
          <a:off x="1130300" y="16397560"/>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130363</xdr:rowOff>
    </xdr:from>
    <xdr:to>
      <xdr:col>24</xdr:col>
      <xdr:colOff>114300</xdr:colOff>
      <xdr:row>96</xdr:row>
      <xdr:rowOff>60513</xdr:rowOff>
    </xdr:to>
    <xdr:sp macro="" textlink="">
      <xdr:nvSpPr>
        <xdr:cNvPr id="250" name="楕円 249"/>
        <xdr:cNvSpPr/>
      </xdr:nvSpPr>
      <xdr:spPr>
        <a:xfrm>
          <a:off x="4584700" y="164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153240</xdr:rowOff>
    </xdr:from>
    <xdr:ext cx="534377" cy="259045"/>
    <xdr:sp macro="" textlink="">
      <xdr:nvSpPr>
        <xdr:cNvPr id="251" name="衛生費該当値テキスト"/>
        <xdr:cNvSpPr txBox="1"/>
      </xdr:nvSpPr>
      <xdr:spPr>
        <a:xfrm>
          <a:off x="4686300" y="1626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128516</xdr:rowOff>
    </xdr:from>
    <xdr:to>
      <xdr:col>20</xdr:col>
      <xdr:colOff>38100</xdr:colOff>
      <xdr:row>96</xdr:row>
      <xdr:rowOff>58666</xdr:rowOff>
    </xdr:to>
    <xdr:sp macro="" textlink="">
      <xdr:nvSpPr>
        <xdr:cNvPr id="252" name="楕円 251"/>
        <xdr:cNvSpPr/>
      </xdr:nvSpPr>
      <xdr:spPr>
        <a:xfrm>
          <a:off x="3746500" y="164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75193</xdr:rowOff>
    </xdr:from>
    <xdr:ext cx="534377" cy="259045"/>
    <xdr:sp macro="" textlink="">
      <xdr:nvSpPr>
        <xdr:cNvPr id="253" name="テキスト ボックス 252"/>
        <xdr:cNvSpPr txBox="1"/>
      </xdr:nvSpPr>
      <xdr:spPr>
        <a:xfrm>
          <a:off x="3530111" y="161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131243</xdr:rowOff>
    </xdr:from>
    <xdr:to>
      <xdr:col>15</xdr:col>
      <xdr:colOff>101600</xdr:colOff>
      <xdr:row>96</xdr:row>
      <xdr:rowOff>61393</xdr:rowOff>
    </xdr:to>
    <xdr:sp macro="" textlink="">
      <xdr:nvSpPr>
        <xdr:cNvPr id="254" name="楕円 253"/>
        <xdr:cNvSpPr/>
      </xdr:nvSpPr>
      <xdr:spPr>
        <a:xfrm>
          <a:off x="2857500" y="164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77920</xdr:rowOff>
    </xdr:from>
    <xdr:ext cx="534377" cy="259045"/>
    <xdr:sp macro="" textlink="">
      <xdr:nvSpPr>
        <xdr:cNvPr id="255" name="テキスト ボックス 254"/>
        <xdr:cNvSpPr txBox="1"/>
      </xdr:nvSpPr>
      <xdr:spPr>
        <a:xfrm>
          <a:off x="2641111" y="161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59010</xdr:rowOff>
    </xdr:from>
    <xdr:to>
      <xdr:col>10</xdr:col>
      <xdr:colOff>165100</xdr:colOff>
      <xdr:row>95</xdr:row>
      <xdr:rowOff>160610</xdr:rowOff>
    </xdr:to>
    <xdr:sp macro="" textlink="">
      <xdr:nvSpPr>
        <xdr:cNvPr id="256" name="楕円 255"/>
        <xdr:cNvSpPr/>
      </xdr:nvSpPr>
      <xdr:spPr>
        <a:xfrm>
          <a:off x="1968500" y="163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5687</xdr:rowOff>
    </xdr:from>
    <xdr:ext cx="534377" cy="259045"/>
    <xdr:sp macro="" textlink="">
      <xdr:nvSpPr>
        <xdr:cNvPr id="257" name="テキスト ボックス 256"/>
        <xdr:cNvSpPr txBox="1"/>
      </xdr:nvSpPr>
      <xdr:spPr>
        <a:xfrm>
          <a:off x="1752111" y="161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69834</xdr:rowOff>
    </xdr:from>
    <xdr:to>
      <xdr:col>6</xdr:col>
      <xdr:colOff>38100</xdr:colOff>
      <xdr:row>95</xdr:row>
      <xdr:rowOff>171434</xdr:rowOff>
    </xdr:to>
    <xdr:sp macro="" textlink="">
      <xdr:nvSpPr>
        <xdr:cNvPr id="258" name="楕円 257"/>
        <xdr:cNvSpPr/>
      </xdr:nvSpPr>
      <xdr:spPr>
        <a:xfrm>
          <a:off x="1079500" y="163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16511</xdr:rowOff>
    </xdr:from>
    <xdr:ext cx="534377" cy="259045"/>
    <xdr:sp macro="" textlink="">
      <xdr:nvSpPr>
        <xdr:cNvPr id="259" name="テキスト ボックス 258"/>
        <xdr:cNvSpPr txBox="1"/>
      </xdr:nvSpPr>
      <xdr:spPr>
        <a:xfrm>
          <a:off x="863111" y="161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163322</xdr:rowOff>
    </xdr:from>
    <xdr:to>
      <xdr:col>55</xdr:col>
      <xdr:colOff>0</xdr:colOff>
      <xdr:row>38</xdr:row>
      <xdr:rowOff>164084</xdr:rowOff>
    </xdr:to>
    <xdr:cxnSp macro="">
      <xdr:nvCxnSpPr>
        <xdr:cNvPr id="288" name="直線コネクタ 287"/>
        <xdr:cNvCxnSpPr/>
      </xdr:nvCxnSpPr>
      <xdr:spPr>
        <a:xfrm flipV="1">
          <a:off x="9639300" y="667842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164084</xdr:rowOff>
    </xdr:from>
    <xdr:to>
      <xdr:col>50</xdr:col>
      <xdr:colOff>114300</xdr:colOff>
      <xdr:row>38</xdr:row>
      <xdr:rowOff>164846</xdr:rowOff>
    </xdr:to>
    <xdr:cxnSp macro="">
      <xdr:nvCxnSpPr>
        <xdr:cNvPr id="291" name="直線コネクタ 290"/>
        <xdr:cNvCxnSpPr/>
      </xdr:nvCxnSpPr>
      <xdr:spPr>
        <a:xfrm flipV="1">
          <a:off x="8750300" y="66791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91313</xdr:rowOff>
    </xdr:from>
    <xdr:to>
      <xdr:col>45</xdr:col>
      <xdr:colOff>177800</xdr:colOff>
      <xdr:row>38</xdr:row>
      <xdr:rowOff>164846</xdr:rowOff>
    </xdr:to>
    <xdr:cxnSp macro="">
      <xdr:nvCxnSpPr>
        <xdr:cNvPr id="294" name="直線コネクタ 293"/>
        <xdr:cNvCxnSpPr/>
      </xdr:nvCxnSpPr>
      <xdr:spPr>
        <a:xfrm>
          <a:off x="7861300" y="660641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4064</xdr:rowOff>
    </xdr:from>
    <xdr:to>
      <xdr:col>41</xdr:col>
      <xdr:colOff>50800</xdr:colOff>
      <xdr:row>38</xdr:row>
      <xdr:rowOff>91313</xdr:rowOff>
    </xdr:to>
    <xdr:cxnSp macro="">
      <xdr:nvCxnSpPr>
        <xdr:cNvPr id="297" name="直線コネクタ 296"/>
        <xdr:cNvCxnSpPr/>
      </xdr:nvCxnSpPr>
      <xdr:spPr>
        <a:xfrm>
          <a:off x="6972300" y="6347714"/>
          <a:ext cx="889000" cy="25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112522</xdr:rowOff>
    </xdr:from>
    <xdr:to>
      <xdr:col>55</xdr:col>
      <xdr:colOff>50800</xdr:colOff>
      <xdr:row>39</xdr:row>
      <xdr:rowOff>42672</xdr:rowOff>
    </xdr:to>
    <xdr:sp macro="" textlink="">
      <xdr:nvSpPr>
        <xdr:cNvPr id="307" name="楕円 306"/>
        <xdr:cNvSpPr/>
      </xdr:nvSpPr>
      <xdr:spPr>
        <a:xfrm>
          <a:off x="10426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27449</xdr:rowOff>
    </xdr:from>
    <xdr:ext cx="378565" cy="259045"/>
    <xdr:sp macro="" textlink="">
      <xdr:nvSpPr>
        <xdr:cNvPr id="308" name="労働費該当値テキスト"/>
        <xdr:cNvSpPr txBox="1"/>
      </xdr:nvSpPr>
      <xdr:spPr>
        <a:xfrm>
          <a:off x="10528300" y="654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113284</xdr:rowOff>
    </xdr:from>
    <xdr:to>
      <xdr:col>50</xdr:col>
      <xdr:colOff>165100</xdr:colOff>
      <xdr:row>39</xdr:row>
      <xdr:rowOff>43434</xdr:rowOff>
    </xdr:to>
    <xdr:sp macro="" textlink="">
      <xdr:nvSpPr>
        <xdr:cNvPr id="309" name="楕円 308"/>
        <xdr:cNvSpPr/>
      </xdr:nvSpPr>
      <xdr:spPr>
        <a:xfrm>
          <a:off x="9588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34561</xdr:rowOff>
    </xdr:from>
    <xdr:ext cx="378565" cy="259045"/>
    <xdr:sp macro="" textlink="">
      <xdr:nvSpPr>
        <xdr:cNvPr id="310" name="テキスト ボックス 309"/>
        <xdr:cNvSpPr txBox="1"/>
      </xdr:nvSpPr>
      <xdr:spPr>
        <a:xfrm>
          <a:off x="9450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1" name="楕円 310"/>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2" name="テキスト ボックス 311"/>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40513</xdr:rowOff>
    </xdr:from>
    <xdr:to>
      <xdr:col>41</xdr:col>
      <xdr:colOff>101600</xdr:colOff>
      <xdr:row>38</xdr:row>
      <xdr:rowOff>142113</xdr:rowOff>
    </xdr:to>
    <xdr:sp macro="" textlink="">
      <xdr:nvSpPr>
        <xdr:cNvPr id="313" name="楕円 312"/>
        <xdr:cNvSpPr/>
      </xdr:nvSpPr>
      <xdr:spPr>
        <a:xfrm>
          <a:off x="7810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133240</xdr:rowOff>
    </xdr:from>
    <xdr:ext cx="378565" cy="259045"/>
    <xdr:sp macro="" textlink="">
      <xdr:nvSpPr>
        <xdr:cNvPr id="314" name="テキスト ボックス 313"/>
        <xdr:cNvSpPr txBox="1"/>
      </xdr:nvSpPr>
      <xdr:spPr>
        <a:xfrm>
          <a:off x="7672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124714</xdr:rowOff>
    </xdr:from>
    <xdr:to>
      <xdr:col>36</xdr:col>
      <xdr:colOff>165100</xdr:colOff>
      <xdr:row>37</xdr:row>
      <xdr:rowOff>54864</xdr:rowOff>
    </xdr:to>
    <xdr:sp macro="" textlink="">
      <xdr:nvSpPr>
        <xdr:cNvPr id="315" name="楕円 314"/>
        <xdr:cNvSpPr/>
      </xdr:nvSpPr>
      <xdr:spPr>
        <a:xfrm>
          <a:off x="6921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45991</xdr:rowOff>
    </xdr:from>
    <xdr:ext cx="469744" cy="259045"/>
    <xdr:sp macro="" textlink="">
      <xdr:nvSpPr>
        <xdr:cNvPr id="316" name="テキスト ボックス 315"/>
        <xdr:cNvSpPr txBox="1"/>
      </xdr:nvSpPr>
      <xdr:spPr>
        <a:xfrm>
          <a:off x="6737428"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34446</xdr:rowOff>
    </xdr:from>
    <xdr:to>
      <xdr:col>55</xdr:col>
      <xdr:colOff>0</xdr:colOff>
      <xdr:row>57</xdr:row>
      <xdr:rowOff>7634</xdr:rowOff>
    </xdr:to>
    <xdr:cxnSp macro="">
      <xdr:nvCxnSpPr>
        <xdr:cNvPr id="347" name="直線コネクタ 346"/>
        <xdr:cNvCxnSpPr/>
      </xdr:nvCxnSpPr>
      <xdr:spPr>
        <a:xfrm flipV="1">
          <a:off x="9639300" y="9635646"/>
          <a:ext cx="838200" cy="1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7634</xdr:rowOff>
    </xdr:from>
    <xdr:to>
      <xdr:col>50</xdr:col>
      <xdr:colOff>114300</xdr:colOff>
      <xdr:row>57</xdr:row>
      <xdr:rowOff>40929</xdr:rowOff>
    </xdr:to>
    <xdr:cxnSp macro="">
      <xdr:nvCxnSpPr>
        <xdr:cNvPr id="350" name="直線コネクタ 349"/>
        <xdr:cNvCxnSpPr/>
      </xdr:nvCxnSpPr>
      <xdr:spPr>
        <a:xfrm flipV="1">
          <a:off x="8750300" y="9780284"/>
          <a:ext cx="889000" cy="3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40929</xdr:rowOff>
    </xdr:from>
    <xdr:to>
      <xdr:col>45</xdr:col>
      <xdr:colOff>177800</xdr:colOff>
      <xdr:row>57</xdr:row>
      <xdr:rowOff>72704</xdr:rowOff>
    </xdr:to>
    <xdr:cxnSp macro="">
      <xdr:nvCxnSpPr>
        <xdr:cNvPr id="353" name="直線コネクタ 352"/>
        <xdr:cNvCxnSpPr/>
      </xdr:nvCxnSpPr>
      <xdr:spPr>
        <a:xfrm flipV="1">
          <a:off x="7861300" y="981357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90094</xdr:rowOff>
    </xdr:from>
    <xdr:to>
      <xdr:col>41</xdr:col>
      <xdr:colOff>50800</xdr:colOff>
      <xdr:row>57</xdr:row>
      <xdr:rowOff>72704</xdr:rowOff>
    </xdr:to>
    <xdr:cxnSp macro="">
      <xdr:nvCxnSpPr>
        <xdr:cNvPr id="356" name="直線コネクタ 355"/>
        <xdr:cNvCxnSpPr/>
      </xdr:nvCxnSpPr>
      <xdr:spPr>
        <a:xfrm>
          <a:off x="6972300" y="9519844"/>
          <a:ext cx="889000" cy="3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92816</xdr:rowOff>
    </xdr:from>
    <xdr:ext cx="534377" cy="259045"/>
    <xdr:sp macro="" textlink="">
      <xdr:nvSpPr>
        <xdr:cNvPr id="360" name="テキスト ボックス 359"/>
        <xdr:cNvSpPr txBox="1"/>
      </xdr:nvSpPr>
      <xdr:spPr>
        <a:xfrm>
          <a:off x="6705111" y="100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155096</xdr:rowOff>
    </xdr:from>
    <xdr:to>
      <xdr:col>55</xdr:col>
      <xdr:colOff>50800</xdr:colOff>
      <xdr:row>56</xdr:row>
      <xdr:rowOff>85246</xdr:rowOff>
    </xdr:to>
    <xdr:sp macro="" textlink="">
      <xdr:nvSpPr>
        <xdr:cNvPr id="366" name="楕円 365"/>
        <xdr:cNvSpPr/>
      </xdr:nvSpPr>
      <xdr:spPr>
        <a:xfrm>
          <a:off x="10426700" y="95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6523</xdr:rowOff>
    </xdr:from>
    <xdr:ext cx="534377" cy="259045"/>
    <xdr:sp macro="" textlink="">
      <xdr:nvSpPr>
        <xdr:cNvPr id="367" name="農林水産業費該当値テキスト"/>
        <xdr:cNvSpPr txBox="1"/>
      </xdr:nvSpPr>
      <xdr:spPr>
        <a:xfrm>
          <a:off x="10528300" y="943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128284</xdr:rowOff>
    </xdr:from>
    <xdr:to>
      <xdr:col>50</xdr:col>
      <xdr:colOff>165100</xdr:colOff>
      <xdr:row>57</xdr:row>
      <xdr:rowOff>58434</xdr:rowOff>
    </xdr:to>
    <xdr:sp macro="" textlink="">
      <xdr:nvSpPr>
        <xdr:cNvPr id="368" name="楕円 367"/>
        <xdr:cNvSpPr/>
      </xdr:nvSpPr>
      <xdr:spPr>
        <a:xfrm>
          <a:off x="9588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74961</xdr:rowOff>
    </xdr:from>
    <xdr:ext cx="534377" cy="259045"/>
    <xdr:sp macro="" textlink="">
      <xdr:nvSpPr>
        <xdr:cNvPr id="369" name="テキスト ボックス 368"/>
        <xdr:cNvSpPr txBox="1"/>
      </xdr:nvSpPr>
      <xdr:spPr>
        <a:xfrm>
          <a:off x="9372111" y="9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161579</xdr:rowOff>
    </xdr:from>
    <xdr:to>
      <xdr:col>46</xdr:col>
      <xdr:colOff>38100</xdr:colOff>
      <xdr:row>57</xdr:row>
      <xdr:rowOff>91729</xdr:rowOff>
    </xdr:to>
    <xdr:sp macro="" textlink="">
      <xdr:nvSpPr>
        <xdr:cNvPr id="370" name="楕円 369"/>
        <xdr:cNvSpPr/>
      </xdr:nvSpPr>
      <xdr:spPr>
        <a:xfrm>
          <a:off x="8699500" y="97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108256</xdr:rowOff>
    </xdr:from>
    <xdr:ext cx="534377" cy="259045"/>
    <xdr:sp macro="" textlink="">
      <xdr:nvSpPr>
        <xdr:cNvPr id="371" name="テキスト ボックス 370"/>
        <xdr:cNvSpPr txBox="1"/>
      </xdr:nvSpPr>
      <xdr:spPr>
        <a:xfrm>
          <a:off x="8483111" y="95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21904</xdr:rowOff>
    </xdr:from>
    <xdr:to>
      <xdr:col>41</xdr:col>
      <xdr:colOff>101600</xdr:colOff>
      <xdr:row>57</xdr:row>
      <xdr:rowOff>123504</xdr:rowOff>
    </xdr:to>
    <xdr:sp macro="" textlink="">
      <xdr:nvSpPr>
        <xdr:cNvPr id="372" name="楕円 371"/>
        <xdr:cNvSpPr/>
      </xdr:nvSpPr>
      <xdr:spPr>
        <a:xfrm>
          <a:off x="7810500" y="97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140031</xdr:rowOff>
    </xdr:from>
    <xdr:ext cx="534377" cy="259045"/>
    <xdr:sp macro="" textlink="">
      <xdr:nvSpPr>
        <xdr:cNvPr id="373" name="テキスト ボックス 372"/>
        <xdr:cNvSpPr txBox="1"/>
      </xdr:nvSpPr>
      <xdr:spPr>
        <a:xfrm>
          <a:off x="7594111" y="956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39294</xdr:rowOff>
    </xdr:from>
    <xdr:to>
      <xdr:col>36</xdr:col>
      <xdr:colOff>165100</xdr:colOff>
      <xdr:row>55</xdr:row>
      <xdr:rowOff>140894</xdr:rowOff>
    </xdr:to>
    <xdr:sp macro="" textlink="">
      <xdr:nvSpPr>
        <xdr:cNvPr id="374" name="楕円 373"/>
        <xdr:cNvSpPr/>
      </xdr:nvSpPr>
      <xdr:spPr>
        <a:xfrm>
          <a:off x="6921500" y="94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157421</xdr:rowOff>
    </xdr:from>
    <xdr:ext cx="534377" cy="259045"/>
    <xdr:sp macro="" textlink="">
      <xdr:nvSpPr>
        <xdr:cNvPr id="375" name="テキスト ボックス 374"/>
        <xdr:cNvSpPr txBox="1"/>
      </xdr:nvSpPr>
      <xdr:spPr>
        <a:xfrm>
          <a:off x="6705111" y="92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152464</xdr:rowOff>
    </xdr:from>
    <xdr:to>
      <xdr:col>55</xdr:col>
      <xdr:colOff>0</xdr:colOff>
      <xdr:row>76</xdr:row>
      <xdr:rowOff>79845</xdr:rowOff>
    </xdr:to>
    <xdr:cxnSp macro="">
      <xdr:nvCxnSpPr>
        <xdr:cNvPr id="404" name="直線コネクタ 403"/>
        <xdr:cNvCxnSpPr/>
      </xdr:nvCxnSpPr>
      <xdr:spPr>
        <a:xfrm flipV="1">
          <a:off x="9639300" y="12668314"/>
          <a:ext cx="838200" cy="4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12179</xdr:rowOff>
    </xdr:from>
    <xdr:to>
      <xdr:col>50</xdr:col>
      <xdr:colOff>114300</xdr:colOff>
      <xdr:row>76</xdr:row>
      <xdr:rowOff>79845</xdr:rowOff>
    </xdr:to>
    <xdr:cxnSp macro="">
      <xdr:nvCxnSpPr>
        <xdr:cNvPr id="407" name="直線コネクタ 406"/>
        <xdr:cNvCxnSpPr/>
      </xdr:nvCxnSpPr>
      <xdr:spPr>
        <a:xfrm>
          <a:off x="8750300" y="1304237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12179</xdr:rowOff>
    </xdr:from>
    <xdr:to>
      <xdr:col>45</xdr:col>
      <xdr:colOff>177800</xdr:colOff>
      <xdr:row>76</xdr:row>
      <xdr:rowOff>89103</xdr:rowOff>
    </xdr:to>
    <xdr:cxnSp macro="">
      <xdr:nvCxnSpPr>
        <xdr:cNvPr id="410" name="直線コネクタ 409"/>
        <xdr:cNvCxnSpPr/>
      </xdr:nvCxnSpPr>
      <xdr:spPr>
        <a:xfrm flipV="1">
          <a:off x="7861300" y="13042379"/>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89103</xdr:rowOff>
    </xdr:from>
    <xdr:to>
      <xdr:col>41</xdr:col>
      <xdr:colOff>50800</xdr:colOff>
      <xdr:row>77</xdr:row>
      <xdr:rowOff>15951</xdr:rowOff>
    </xdr:to>
    <xdr:cxnSp macro="">
      <xdr:nvCxnSpPr>
        <xdr:cNvPr id="413" name="直線コネクタ 412"/>
        <xdr:cNvCxnSpPr/>
      </xdr:nvCxnSpPr>
      <xdr:spPr>
        <a:xfrm flipV="1">
          <a:off x="6972300" y="1311930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101664</xdr:rowOff>
    </xdr:from>
    <xdr:to>
      <xdr:col>55</xdr:col>
      <xdr:colOff>50800</xdr:colOff>
      <xdr:row>74</xdr:row>
      <xdr:rowOff>31814</xdr:rowOff>
    </xdr:to>
    <xdr:sp macro="" textlink="">
      <xdr:nvSpPr>
        <xdr:cNvPr id="423" name="楕円 422"/>
        <xdr:cNvSpPr/>
      </xdr:nvSpPr>
      <xdr:spPr>
        <a:xfrm>
          <a:off x="10426700" y="126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124541</xdr:rowOff>
    </xdr:from>
    <xdr:ext cx="534377" cy="259045"/>
    <xdr:sp macro="" textlink="">
      <xdr:nvSpPr>
        <xdr:cNvPr id="424" name="商工費該当値テキスト"/>
        <xdr:cNvSpPr txBox="1"/>
      </xdr:nvSpPr>
      <xdr:spPr>
        <a:xfrm>
          <a:off x="10528300" y="124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29045</xdr:rowOff>
    </xdr:from>
    <xdr:to>
      <xdr:col>50</xdr:col>
      <xdr:colOff>165100</xdr:colOff>
      <xdr:row>76</xdr:row>
      <xdr:rowOff>130645</xdr:rowOff>
    </xdr:to>
    <xdr:sp macro="" textlink="">
      <xdr:nvSpPr>
        <xdr:cNvPr id="425" name="楕円 424"/>
        <xdr:cNvSpPr/>
      </xdr:nvSpPr>
      <xdr:spPr>
        <a:xfrm>
          <a:off x="9588500" y="130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147172</xdr:rowOff>
    </xdr:from>
    <xdr:ext cx="534377" cy="259045"/>
    <xdr:sp macro="" textlink="">
      <xdr:nvSpPr>
        <xdr:cNvPr id="426" name="テキスト ボックス 425"/>
        <xdr:cNvSpPr txBox="1"/>
      </xdr:nvSpPr>
      <xdr:spPr>
        <a:xfrm>
          <a:off x="9372111" y="128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132829</xdr:rowOff>
    </xdr:from>
    <xdr:to>
      <xdr:col>46</xdr:col>
      <xdr:colOff>38100</xdr:colOff>
      <xdr:row>76</xdr:row>
      <xdr:rowOff>62979</xdr:rowOff>
    </xdr:to>
    <xdr:sp macro="" textlink="">
      <xdr:nvSpPr>
        <xdr:cNvPr id="427" name="楕円 426"/>
        <xdr:cNvSpPr/>
      </xdr:nvSpPr>
      <xdr:spPr>
        <a:xfrm>
          <a:off x="8699500" y="129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79506</xdr:rowOff>
    </xdr:from>
    <xdr:ext cx="534377" cy="259045"/>
    <xdr:sp macro="" textlink="">
      <xdr:nvSpPr>
        <xdr:cNvPr id="428" name="テキスト ボックス 427"/>
        <xdr:cNvSpPr txBox="1"/>
      </xdr:nvSpPr>
      <xdr:spPr>
        <a:xfrm>
          <a:off x="8483111" y="1276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38303</xdr:rowOff>
    </xdr:from>
    <xdr:to>
      <xdr:col>41</xdr:col>
      <xdr:colOff>101600</xdr:colOff>
      <xdr:row>76</xdr:row>
      <xdr:rowOff>139903</xdr:rowOff>
    </xdr:to>
    <xdr:sp macro="" textlink="">
      <xdr:nvSpPr>
        <xdr:cNvPr id="429" name="楕円 428"/>
        <xdr:cNvSpPr/>
      </xdr:nvSpPr>
      <xdr:spPr>
        <a:xfrm>
          <a:off x="7810500" y="130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156430</xdr:rowOff>
    </xdr:from>
    <xdr:ext cx="534377" cy="259045"/>
    <xdr:sp macro="" textlink="">
      <xdr:nvSpPr>
        <xdr:cNvPr id="430" name="テキスト ボックス 429"/>
        <xdr:cNvSpPr txBox="1"/>
      </xdr:nvSpPr>
      <xdr:spPr>
        <a:xfrm>
          <a:off x="7594111" y="128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136601</xdr:rowOff>
    </xdr:from>
    <xdr:to>
      <xdr:col>36</xdr:col>
      <xdr:colOff>165100</xdr:colOff>
      <xdr:row>77</xdr:row>
      <xdr:rowOff>66751</xdr:rowOff>
    </xdr:to>
    <xdr:sp macro="" textlink="">
      <xdr:nvSpPr>
        <xdr:cNvPr id="431" name="楕円 430"/>
        <xdr:cNvSpPr/>
      </xdr:nvSpPr>
      <xdr:spPr>
        <a:xfrm>
          <a:off x="6921500" y="131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83278</xdr:rowOff>
    </xdr:from>
    <xdr:ext cx="469744" cy="259045"/>
    <xdr:sp macro="" textlink="">
      <xdr:nvSpPr>
        <xdr:cNvPr id="432" name="テキスト ボックス 431"/>
        <xdr:cNvSpPr txBox="1"/>
      </xdr:nvSpPr>
      <xdr:spPr>
        <a:xfrm>
          <a:off x="6737428" y="1294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26415</xdr:rowOff>
    </xdr:from>
    <xdr:to>
      <xdr:col>55</xdr:col>
      <xdr:colOff>0</xdr:colOff>
      <xdr:row>96</xdr:row>
      <xdr:rowOff>58699</xdr:rowOff>
    </xdr:to>
    <xdr:cxnSp macro="">
      <xdr:nvCxnSpPr>
        <xdr:cNvPr id="461" name="直線コネクタ 460"/>
        <xdr:cNvCxnSpPr/>
      </xdr:nvCxnSpPr>
      <xdr:spPr>
        <a:xfrm flipV="1">
          <a:off x="9639300" y="16485615"/>
          <a:ext cx="838200" cy="3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31750</xdr:rowOff>
    </xdr:from>
    <xdr:to>
      <xdr:col>50</xdr:col>
      <xdr:colOff>114300</xdr:colOff>
      <xdr:row>96</xdr:row>
      <xdr:rowOff>58699</xdr:rowOff>
    </xdr:to>
    <xdr:cxnSp macro="">
      <xdr:nvCxnSpPr>
        <xdr:cNvPr id="464" name="直線コネクタ 463"/>
        <xdr:cNvCxnSpPr/>
      </xdr:nvCxnSpPr>
      <xdr:spPr>
        <a:xfrm>
          <a:off x="8750300" y="16490950"/>
          <a:ext cx="8890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163615</xdr:rowOff>
    </xdr:from>
    <xdr:to>
      <xdr:col>45</xdr:col>
      <xdr:colOff>177800</xdr:colOff>
      <xdr:row>96</xdr:row>
      <xdr:rowOff>31750</xdr:rowOff>
    </xdr:to>
    <xdr:cxnSp macro="">
      <xdr:nvCxnSpPr>
        <xdr:cNvPr id="467" name="直線コネクタ 466"/>
        <xdr:cNvCxnSpPr/>
      </xdr:nvCxnSpPr>
      <xdr:spPr>
        <a:xfrm>
          <a:off x="7861300" y="16451365"/>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163615</xdr:rowOff>
    </xdr:from>
    <xdr:to>
      <xdr:col>41</xdr:col>
      <xdr:colOff>50800</xdr:colOff>
      <xdr:row>95</xdr:row>
      <xdr:rowOff>169469</xdr:rowOff>
    </xdr:to>
    <xdr:cxnSp macro="">
      <xdr:nvCxnSpPr>
        <xdr:cNvPr id="470" name="直線コネクタ 469"/>
        <xdr:cNvCxnSpPr/>
      </xdr:nvCxnSpPr>
      <xdr:spPr>
        <a:xfrm flipV="1">
          <a:off x="6972300" y="16451365"/>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147065</xdr:rowOff>
    </xdr:from>
    <xdr:to>
      <xdr:col>55</xdr:col>
      <xdr:colOff>50800</xdr:colOff>
      <xdr:row>96</xdr:row>
      <xdr:rowOff>77215</xdr:rowOff>
    </xdr:to>
    <xdr:sp macro="" textlink="">
      <xdr:nvSpPr>
        <xdr:cNvPr id="480" name="楕円 479"/>
        <xdr:cNvSpPr/>
      </xdr:nvSpPr>
      <xdr:spPr>
        <a:xfrm>
          <a:off x="10426700" y="164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169942</xdr:rowOff>
    </xdr:from>
    <xdr:ext cx="534377" cy="259045"/>
    <xdr:sp macro="" textlink="">
      <xdr:nvSpPr>
        <xdr:cNvPr id="481" name="土木費該当値テキスト"/>
        <xdr:cNvSpPr txBox="1"/>
      </xdr:nvSpPr>
      <xdr:spPr>
        <a:xfrm>
          <a:off x="10528300" y="162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7899</xdr:rowOff>
    </xdr:from>
    <xdr:to>
      <xdr:col>50</xdr:col>
      <xdr:colOff>165100</xdr:colOff>
      <xdr:row>96</xdr:row>
      <xdr:rowOff>109499</xdr:rowOff>
    </xdr:to>
    <xdr:sp macro="" textlink="">
      <xdr:nvSpPr>
        <xdr:cNvPr id="482" name="楕円 481"/>
        <xdr:cNvSpPr/>
      </xdr:nvSpPr>
      <xdr:spPr>
        <a:xfrm>
          <a:off x="9588500" y="164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100626</xdr:rowOff>
    </xdr:from>
    <xdr:ext cx="534377" cy="259045"/>
    <xdr:sp macro="" textlink="">
      <xdr:nvSpPr>
        <xdr:cNvPr id="483" name="テキスト ボックス 482"/>
        <xdr:cNvSpPr txBox="1"/>
      </xdr:nvSpPr>
      <xdr:spPr>
        <a:xfrm>
          <a:off x="9372111" y="165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152400</xdr:rowOff>
    </xdr:from>
    <xdr:to>
      <xdr:col>46</xdr:col>
      <xdr:colOff>38100</xdr:colOff>
      <xdr:row>96</xdr:row>
      <xdr:rowOff>82550</xdr:rowOff>
    </xdr:to>
    <xdr:sp macro="" textlink="">
      <xdr:nvSpPr>
        <xdr:cNvPr id="484" name="楕円 483"/>
        <xdr:cNvSpPr/>
      </xdr:nvSpPr>
      <xdr:spPr>
        <a:xfrm>
          <a:off x="8699500" y="16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99077</xdr:rowOff>
    </xdr:from>
    <xdr:ext cx="534377" cy="259045"/>
    <xdr:sp macro="" textlink="">
      <xdr:nvSpPr>
        <xdr:cNvPr id="485" name="テキスト ボックス 484"/>
        <xdr:cNvSpPr txBox="1"/>
      </xdr:nvSpPr>
      <xdr:spPr>
        <a:xfrm>
          <a:off x="8483111" y="162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112815</xdr:rowOff>
    </xdr:from>
    <xdr:to>
      <xdr:col>41</xdr:col>
      <xdr:colOff>101600</xdr:colOff>
      <xdr:row>96</xdr:row>
      <xdr:rowOff>42965</xdr:rowOff>
    </xdr:to>
    <xdr:sp macro="" textlink="">
      <xdr:nvSpPr>
        <xdr:cNvPr id="486" name="楕円 485"/>
        <xdr:cNvSpPr/>
      </xdr:nvSpPr>
      <xdr:spPr>
        <a:xfrm>
          <a:off x="7810500" y="164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59492</xdr:rowOff>
    </xdr:from>
    <xdr:ext cx="534377" cy="259045"/>
    <xdr:sp macro="" textlink="">
      <xdr:nvSpPr>
        <xdr:cNvPr id="487" name="テキスト ボックス 486"/>
        <xdr:cNvSpPr txBox="1"/>
      </xdr:nvSpPr>
      <xdr:spPr>
        <a:xfrm>
          <a:off x="7594111" y="161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118669</xdr:rowOff>
    </xdr:from>
    <xdr:to>
      <xdr:col>36</xdr:col>
      <xdr:colOff>165100</xdr:colOff>
      <xdr:row>96</xdr:row>
      <xdr:rowOff>48819</xdr:rowOff>
    </xdr:to>
    <xdr:sp macro="" textlink="">
      <xdr:nvSpPr>
        <xdr:cNvPr id="488" name="楕円 487"/>
        <xdr:cNvSpPr/>
      </xdr:nvSpPr>
      <xdr:spPr>
        <a:xfrm>
          <a:off x="6921500" y="164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65346</xdr:rowOff>
    </xdr:from>
    <xdr:ext cx="534377" cy="259045"/>
    <xdr:sp macro="" textlink="">
      <xdr:nvSpPr>
        <xdr:cNvPr id="489" name="テキスト ボックス 488"/>
        <xdr:cNvSpPr txBox="1"/>
      </xdr:nvSpPr>
      <xdr:spPr>
        <a:xfrm>
          <a:off x="6705111" y="161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91857</xdr:rowOff>
    </xdr:from>
    <xdr:to>
      <xdr:col>85</xdr:col>
      <xdr:colOff>127000</xdr:colOff>
      <xdr:row>34</xdr:row>
      <xdr:rowOff>49664</xdr:rowOff>
    </xdr:to>
    <xdr:cxnSp macro="">
      <xdr:nvCxnSpPr>
        <xdr:cNvPr id="521" name="直線コネクタ 520"/>
        <xdr:cNvCxnSpPr/>
      </xdr:nvCxnSpPr>
      <xdr:spPr>
        <a:xfrm flipV="1">
          <a:off x="15481300" y="5749707"/>
          <a:ext cx="8382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11292</xdr:rowOff>
    </xdr:from>
    <xdr:to>
      <xdr:col>81</xdr:col>
      <xdr:colOff>50800</xdr:colOff>
      <xdr:row>34</xdr:row>
      <xdr:rowOff>49664</xdr:rowOff>
    </xdr:to>
    <xdr:cxnSp macro="">
      <xdr:nvCxnSpPr>
        <xdr:cNvPr id="524" name="直線コネクタ 523"/>
        <xdr:cNvCxnSpPr/>
      </xdr:nvCxnSpPr>
      <xdr:spPr>
        <a:xfrm>
          <a:off x="14592300" y="5326242"/>
          <a:ext cx="8890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11292</xdr:rowOff>
    </xdr:from>
    <xdr:to>
      <xdr:col>76</xdr:col>
      <xdr:colOff>114300</xdr:colOff>
      <xdr:row>33</xdr:row>
      <xdr:rowOff>61878</xdr:rowOff>
    </xdr:to>
    <xdr:cxnSp macro="">
      <xdr:nvCxnSpPr>
        <xdr:cNvPr id="527" name="直線コネクタ 526"/>
        <xdr:cNvCxnSpPr/>
      </xdr:nvCxnSpPr>
      <xdr:spPr>
        <a:xfrm flipV="1">
          <a:off x="13703300" y="5326242"/>
          <a:ext cx="889000" cy="3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61878</xdr:rowOff>
    </xdr:from>
    <xdr:to>
      <xdr:col>71</xdr:col>
      <xdr:colOff>177800</xdr:colOff>
      <xdr:row>34</xdr:row>
      <xdr:rowOff>101916</xdr:rowOff>
    </xdr:to>
    <xdr:cxnSp macro="">
      <xdr:nvCxnSpPr>
        <xdr:cNvPr id="530" name="直線コネクタ 529"/>
        <xdr:cNvCxnSpPr/>
      </xdr:nvCxnSpPr>
      <xdr:spPr>
        <a:xfrm flipV="1">
          <a:off x="12814300" y="5719728"/>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41057</xdr:rowOff>
    </xdr:from>
    <xdr:to>
      <xdr:col>85</xdr:col>
      <xdr:colOff>177800</xdr:colOff>
      <xdr:row>33</xdr:row>
      <xdr:rowOff>142657</xdr:rowOff>
    </xdr:to>
    <xdr:sp macro="" textlink="">
      <xdr:nvSpPr>
        <xdr:cNvPr id="540" name="楕円 539"/>
        <xdr:cNvSpPr/>
      </xdr:nvSpPr>
      <xdr:spPr>
        <a:xfrm>
          <a:off x="16268700" y="56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63934</xdr:rowOff>
    </xdr:from>
    <xdr:ext cx="534377" cy="259045"/>
    <xdr:sp macro="" textlink="">
      <xdr:nvSpPr>
        <xdr:cNvPr id="541" name="消防費該当値テキスト"/>
        <xdr:cNvSpPr txBox="1"/>
      </xdr:nvSpPr>
      <xdr:spPr>
        <a:xfrm>
          <a:off x="16370300" y="55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170314</xdr:rowOff>
    </xdr:from>
    <xdr:to>
      <xdr:col>81</xdr:col>
      <xdr:colOff>101600</xdr:colOff>
      <xdr:row>34</xdr:row>
      <xdr:rowOff>100464</xdr:rowOff>
    </xdr:to>
    <xdr:sp macro="" textlink="">
      <xdr:nvSpPr>
        <xdr:cNvPr id="542" name="楕円 541"/>
        <xdr:cNvSpPr/>
      </xdr:nvSpPr>
      <xdr:spPr>
        <a:xfrm>
          <a:off x="15430500" y="58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116991</xdr:rowOff>
    </xdr:from>
    <xdr:ext cx="534377" cy="259045"/>
    <xdr:sp macro="" textlink="">
      <xdr:nvSpPr>
        <xdr:cNvPr id="543" name="テキスト ボックス 542"/>
        <xdr:cNvSpPr txBox="1"/>
      </xdr:nvSpPr>
      <xdr:spPr>
        <a:xfrm>
          <a:off x="15214111" y="56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131942</xdr:rowOff>
    </xdr:from>
    <xdr:to>
      <xdr:col>76</xdr:col>
      <xdr:colOff>165100</xdr:colOff>
      <xdr:row>31</xdr:row>
      <xdr:rowOff>62092</xdr:rowOff>
    </xdr:to>
    <xdr:sp macro="" textlink="">
      <xdr:nvSpPr>
        <xdr:cNvPr id="544" name="楕円 543"/>
        <xdr:cNvSpPr/>
      </xdr:nvSpPr>
      <xdr:spPr>
        <a:xfrm>
          <a:off x="14541500" y="52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78619</xdr:rowOff>
    </xdr:from>
    <xdr:ext cx="534377" cy="259045"/>
    <xdr:sp macro="" textlink="">
      <xdr:nvSpPr>
        <xdr:cNvPr id="545" name="テキスト ボックス 544"/>
        <xdr:cNvSpPr txBox="1"/>
      </xdr:nvSpPr>
      <xdr:spPr>
        <a:xfrm>
          <a:off x="14325111" y="50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11078</xdr:rowOff>
    </xdr:from>
    <xdr:to>
      <xdr:col>72</xdr:col>
      <xdr:colOff>38100</xdr:colOff>
      <xdr:row>33</xdr:row>
      <xdr:rowOff>112678</xdr:rowOff>
    </xdr:to>
    <xdr:sp macro="" textlink="">
      <xdr:nvSpPr>
        <xdr:cNvPr id="546" name="楕円 545"/>
        <xdr:cNvSpPr/>
      </xdr:nvSpPr>
      <xdr:spPr>
        <a:xfrm>
          <a:off x="13652500" y="5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129205</xdr:rowOff>
    </xdr:from>
    <xdr:ext cx="534377" cy="259045"/>
    <xdr:sp macro="" textlink="">
      <xdr:nvSpPr>
        <xdr:cNvPr id="547" name="テキスト ボックス 546"/>
        <xdr:cNvSpPr txBox="1"/>
      </xdr:nvSpPr>
      <xdr:spPr>
        <a:xfrm>
          <a:off x="13436111" y="54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51116</xdr:rowOff>
    </xdr:from>
    <xdr:to>
      <xdr:col>67</xdr:col>
      <xdr:colOff>101600</xdr:colOff>
      <xdr:row>34</xdr:row>
      <xdr:rowOff>152716</xdr:rowOff>
    </xdr:to>
    <xdr:sp macro="" textlink="">
      <xdr:nvSpPr>
        <xdr:cNvPr id="548" name="楕円 547"/>
        <xdr:cNvSpPr/>
      </xdr:nvSpPr>
      <xdr:spPr>
        <a:xfrm>
          <a:off x="12763500" y="58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169243</xdr:rowOff>
    </xdr:from>
    <xdr:ext cx="534377" cy="259045"/>
    <xdr:sp macro="" textlink="">
      <xdr:nvSpPr>
        <xdr:cNvPr id="549" name="テキスト ボックス 548"/>
        <xdr:cNvSpPr txBox="1"/>
      </xdr:nvSpPr>
      <xdr:spPr>
        <a:xfrm>
          <a:off x="12547111" y="56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122016</xdr:rowOff>
    </xdr:from>
    <xdr:to>
      <xdr:col>85</xdr:col>
      <xdr:colOff>127000</xdr:colOff>
      <xdr:row>58</xdr:row>
      <xdr:rowOff>79203</xdr:rowOff>
    </xdr:to>
    <xdr:cxnSp macro="">
      <xdr:nvCxnSpPr>
        <xdr:cNvPr id="581" name="直線コネクタ 580"/>
        <xdr:cNvCxnSpPr/>
      </xdr:nvCxnSpPr>
      <xdr:spPr>
        <a:xfrm>
          <a:off x="15481300" y="9208866"/>
          <a:ext cx="838200" cy="8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122016</xdr:rowOff>
    </xdr:from>
    <xdr:to>
      <xdr:col>81</xdr:col>
      <xdr:colOff>50800</xdr:colOff>
      <xdr:row>53</xdr:row>
      <xdr:rowOff>170676</xdr:rowOff>
    </xdr:to>
    <xdr:cxnSp macro="">
      <xdr:nvCxnSpPr>
        <xdr:cNvPr id="584" name="直線コネクタ 583"/>
        <xdr:cNvCxnSpPr/>
      </xdr:nvCxnSpPr>
      <xdr:spPr>
        <a:xfrm flipV="1">
          <a:off x="14592300" y="9208866"/>
          <a:ext cx="8890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170676</xdr:rowOff>
    </xdr:from>
    <xdr:to>
      <xdr:col>76</xdr:col>
      <xdr:colOff>114300</xdr:colOff>
      <xdr:row>55</xdr:row>
      <xdr:rowOff>30168</xdr:rowOff>
    </xdr:to>
    <xdr:cxnSp macro="">
      <xdr:nvCxnSpPr>
        <xdr:cNvPr id="587" name="直線コネクタ 586"/>
        <xdr:cNvCxnSpPr/>
      </xdr:nvCxnSpPr>
      <xdr:spPr>
        <a:xfrm flipV="1">
          <a:off x="13703300" y="9257526"/>
          <a:ext cx="889000" cy="20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30168</xdr:rowOff>
    </xdr:from>
    <xdr:to>
      <xdr:col>71</xdr:col>
      <xdr:colOff>177800</xdr:colOff>
      <xdr:row>56</xdr:row>
      <xdr:rowOff>54318</xdr:rowOff>
    </xdr:to>
    <xdr:cxnSp macro="">
      <xdr:nvCxnSpPr>
        <xdr:cNvPr id="590" name="直線コネクタ 589"/>
        <xdr:cNvCxnSpPr/>
      </xdr:nvCxnSpPr>
      <xdr:spPr>
        <a:xfrm flipV="1">
          <a:off x="12814300" y="9459918"/>
          <a:ext cx="889000" cy="19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28403</xdr:rowOff>
    </xdr:from>
    <xdr:to>
      <xdr:col>85</xdr:col>
      <xdr:colOff>177800</xdr:colOff>
      <xdr:row>58</xdr:row>
      <xdr:rowOff>130003</xdr:rowOff>
    </xdr:to>
    <xdr:sp macro="" textlink="">
      <xdr:nvSpPr>
        <xdr:cNvPr id="600" name="楕円 599"/>
        <xdr:cNvSpPr/>
      </xdr:nvSpPr>
      <xdr:spPr>
        <a:xfrm>
          <a:off x="16268700" y="99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6830</xdr:rowOff>
    </xdr:from>
    <xdr:ext cx="534377" cy="259045"/>
    <xdr:sp macro="" textlink="">
      <xdr:nvSpPr>
        <xdr:cNvPr id="601" name="教育費該当値テキスト"/>
        <xdr:cNvSpPr txBox="1"/>
      </xdr:nvSpPr>
      <xdr:spPr>
        <a:xfrm>
          <a:off x="16370300" y="99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71216</xdr:rowOff>
    </xdr:from>
    <xdr:to>
      <xdr:col>81</xdr:col>
      <xdr:colOff>101600</xdr:colOff>
      <xdr:row>54</xdr:row>
      <xdr:rowOff>1366</xdr:rowOff>
    </xdr:to>
    <xdr:sp macro="" textlink="">
      <xdr:nvSpPr>
        <xdr:cNvPr id="602" name="楕円 601"/>
        <xdr:cNvSpPr/>
      </xdr:nvSpPr>
      <xdr:spPr>
        <a:xfrm>
          <a:off x="15430500" y="91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17893</xdr:rowOff>
    </xdr:from>
    <xdr:ext cx="534377" cy="259045"/>
    <xdr:sp macro="" textlink="">
      <xdr:nvSpPr>
        <xdr:cNvPr id="603" name="テキスト ボックス 602"/>
        <xdr:cNvSpPr txBox="1"/>
      </xdr:nvSpPr>
      <xdr:spPr>
        <a:xfrm>
          <a:off x="15214111" y="89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119876</xdr:rowOff>
    </xdr:from>
    <xdr:to>
      <xdr:col>76</xdr:col>
      <xdr:colOff>165100</xdr:colOff>
      <xdr:row>54</xdr:row>
      <xdr:rowOff>50026</xdr:rowOff>
    </xdr:to>
    <xdr:sp macro="" textlink="">
      <xdr:nvSpPr>
        <xdr:cNvPr id="604" name="楕円 603"/>
        <xdr:cNvSpPr/>
      </xdr:nvSpPr>
      <xdr:spPr>
        <a:xfrm>
          <a:off x="14541500" y="92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66553</xdr:rowOff>
    </xdr:from>
    <xdr:ext cx="534377" cy="259045"/>
    <xdr:sp macro="" textlink="">
      <xdr:nvSpPr>
        <xdr:cNvPr id="605" name="テキスト ボックス 604"/>
        <xdr:cNvSpPr txBox="1"/>
      </xdr:nvSpPr>
      <xdr:spPr>
        <a:xfrm>
          <a:off x="14325111" y="898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150818</xdr:rowOff>
    </xdr:from>
    <xdr:to>
      <xdr:col>72</xdr:col>
      <xdr:colOff>38100</xdr:colOff>
      <xdr:row>55</xdr:row>
      <xdr:rowOff>80968</xdr:rowOff>
    </xdr:to>
    <xdr:sp macro="" textlink="">
      <xdr:nvSpPr>
        <xdr:cNvPr id="606" name="楕円 605"/>
        <xdr:cNvSpPr/>
      </xdr:nvSpPr>
      <xdr:spPr>
        <a:xfrm>
          <a:off x="13652500" y="94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97495</xdr:rowOff>
    </xdr:from>
    <xdr:ext cx="534377" cy="259045"/>
    <xdr:sp macro="" textlink="">
      <xdr:nvSpPr>
        <xdr:cNvPr id="607" name="テキスト ボックス 606"/>
        <xdr:cNvSpPr txBox="1"/>
      </xdr:nvSpPr>
      <xdr:spPr>
        <a:xfrm>
          <a:off x="13436111" y="91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3518</xdr:rowOff>
    </xdr:from>
    <xdr:to>
      <xdr:col>67</xdr:col>
      <xdr:colOff>101600</xdr:colOff>
      <xdr:row>56</xdr:row>
      <xdr:rowOff>105118</xdr:rowOff>
    </xdr:to>
    <xdr:sp macro="" textlink="">
      <xdr:nvSpPr>
        <xdr:cNvPr id="608" name="楕円 607"/>
        <xdr:cNvSpPr/>
      </xdr:nvSpPr>
      <xdr:spPr>
        <a:xfrm>
          <a:off x="12763500" y="96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121645</xdr:rowOff>
    </xdr:from>
    <xdr:ext cx="534377" cy="259045"/>
    <xdr:sp macro="" textlink="">
      <xdr:nvSpPr>
        <xdr:cNvPr id="609" name="テキスト ボックス 608"/>
        <xdr:cNvSpPr txBox="1"/>
      </xdr:nvSpPr>
      <xdr:spPr>
        <a:xfrm>
          <a:off x="12547111" y="93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113686</xdr:rowOff>
    </xdr:from>
    <xdr:to>
      <xdr:col>85</xdr:col>
      <xdr:colOff>127000</xdr:colOff>
      <xdr:row>78</xdr:row>
      <xdr:rowOff>122354</xdr:rowOff>
    </xdr:to>
    <xdr:cxnSp macro="">
      <xdr:nvCxnSpPr>
        <xdr:cNvPr id="636" name="直線コネクタ 635"/>
        <xdr:cNvCxnSpPr/>
      </xdr:nvCxnSpPr>
      <xdr:spPr>
        <a:xfrm>
          <a:off x="15481300" y="13486786"/>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61082</xdr:rowOff>
    </xdr:from>
    <xdr:ext cx="378565" cy="259045"/>
    <xdr:sp macro="" textlink="">
      <xdr:nvSpPr>
        <xdr:cNvPr id="637" name="災害復旧費平均値テキスト"/>
        <xdr:cNvSpPr txBox="1"/>
      </xdr:nvSpPr>
      <xdr:spPr>
        <a:xfrm>
          <a:off x="16370300" y="13434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110841</xdr:rowOff>
    </xdr:from>
    <xdr:to>
      <xdr:col>81</xdr:col>
      <xdr:colOff>50800</xdr:colOff>
      <xdr:row>78</xdr:row>
      <xdr:rowOff>113686</xdr:rowOff>
    </xdr:to>
    <xdr:cxnSp macro="">
      <xdr:nvCxnSpPr>
        <xdr:cNvPr id="639" name="直線コネクタ 638"/>
        <xdr:cNvCxnSpPr/>
      </xdr:nvCxnSpPr>
      <xdr:spPr>
        <a:xfrm>
          <a:off x="14592300" y="13483941"/>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80547</xdr:rowOff>
    </xdr:from>
    <xdr:to>
      <xdr:col>76</xdr:col>
      <xdr:colOff>114300</xdr:colOff>
      <xdr:row>78</xdr:row>
      <xdr:rowOff>110841</xdr:rowOff>
    </xdr:to>
    <xdr:cxnSp macro="">
      <xdr:nvCxnSpPr>
        <xdr:cNvPr id="642" name="直線コネクタ 641"/>
        <xdr:cNvCxnSpPr/>
      </xdr:nvCxnSpPr>
      <xdr:spPr>
        <a:xfrm>
          <a:off x="13703300" y="13453647"/>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80547</xdr:rowOff>
    </xdr:from>
    <xdr:to>
      <xdr:col>71</xdr:col>
      <xdr:colOff>177800</xdr:colOff>
      <xdr:row>78</xdr:row>
      <xdr:rowOff>90094</xdr:rowOff>
    </xdr:to>
    <xdr:cxnSp macro="">
      <xdr:nvCxnSpPr>
        <xdr:cNvPr id="645" name="直線コネクタ 644"/>
        <xdr:cNvCxnSpPr/>
      </xdr:nvCxnSpPr>
      <xdr:spPr>
        <a:xfrm flipV="1">
          <a:off x="12814300" y="13453647"/>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9" name="テキスト ボックス 648"/>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71554</xdr:rowOff>
    </xdr:from>
    <xdr:to>
      <xdr:col>85</xdr:col>
      <xdr:colOff>177800</xdr:colOff>
      <xdr:row>79</xdr:row>
      <xdr:rowOff>1704</xdr:rowOff>
    </xdr:to>
    <xdr:sp macro="" textlink="">
      <xdr:nvSpPr>
        <xdr:cNvPr id="655" name="楕円 654"/>
        <xdr:cNvSpPr/>
      </xdr:nvSpPr>
      <xdr:spPr>
        <a:xfrm>
          <a:off x="16268700" y="134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30931</xdr:rowOff>
    </xdr:from>
    <xdr:ext cx="469744" cy="259045"/>
    <xdr:sp macro="" textlink="">
      <xdr:nvSpPr>
        <xdr:cNvPr id="656" name="災害復旧費該当値テキスト"/>
        <xdr:cNvSpPr txBox="1"/>
      </xdr:nvSpPr>
      <xdr:spPr>
        <a:xfrm>
          <a:off x="16370300" y="1323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62886</xdr:rowOff>
    </xdr:from>
    <xdr:to>
      <xdr:col>81</xdr:col>
      <xdr:colOff>101600</xdr:colOff>
      <xdr:row>78</xdr:row>
      <xdr:rowOff>164486</xdr:rowOff>
    </xdr:to>
    <xdr:sp macro="" textlink="">
      <xdr:nvSpPr>
        <xdr:cNvPr id="657" name="楕円 656"/>
        <xdr:cNvSpPr/>
      </xdr:nvSpPr>
      <xdr:spPr>
        <a:xfrm>
          <a:off x="15430500" y="134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9563</xdr:rowOff>
    </xdr:from>
    <xdr:ext cx="469744" cy="259045"/>
    <xdr:sp macro="" textlink="">
      <xdr:nvSpPr>
        <xdr:cNvPr id="658" name="テキスト ボックス 657"/>
        <xdr:cNvSpPr txBox="1"/>
      </xdr:nvSpPr>
      <xdr:spPr>
        <a:xfrm>
          <a:off x="15246428" y="1321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60041</xdr:rowOff>
    </xdr:from>
    <xdr:to>
      <xdr:col>76</xdr:col>
      <xdr:colOff>165100</xdr:colOff>
      <xdr:row>78</xdr:row>
      <xdr:rowOff>161641</xdr:rowOff>
    </xdr:to>
    <xdr:sp macro="" textlink="">
      <xdr:nvSpPr>
        <xdr:cNvPr id="659" name="楕円 658"/>
        <xdr:cNvSpPr/>
      </xdr:nvSpPr>
      <xdr:spPr>
        <a:xfrm>
          <a:off x="14541500" y="134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6718</xdr:rowOff>
    </xdr:from>
    <xdr:ext cx="469744" cy="259045"/>
    <xdr:sp macro="" textlink="">
      <xdr:nvSpPr>
        <xdr:cNvPr id="660" name="テキスト ボックス 659"/>
        <xdr:cNvSpPr txBox="1"/>
      </xdr:nvSpPr>
      <xdr:spPr>
        <a:xfrm>
          <a:off x="14357428" y="1320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29747</xdr:rowOff>
    </xdr:from>
    <xdr:to>
      <xdr:col>72</xdr:col>
      <xdr:colOff>38100</xdr:colOff>
      <xdr:row>78</xdr:row>
      <xdr:rowOff>131347</xdr:rowOff>
    </xdr:to>
    <xdr:sp macro="" textlink="">
      <xdr:nvSpPr>
        <xdr:cNvPr id="661" name="楕円 660"/>
        <xdr:cNvSpPr/>
      </xdr:nvSpPr>
      <xdr:spPr>
        <a:xfrm>
          <a:off x="13652500" y="1340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147874</xdr:rowOff>
    </xdr:from>
    <xdr:ext cx="469744" cy="259045"/>
    <xdr:sp macro="" textlink="">
      <xdr:nvSpPr>
        <xdr:cNvPr id="662" name="テキスト ボックス 661"/>
        <xdr:cNvSpPr txBox="1"/>
      </xdr:nvSpPr>
      <xdr:spPr>
        <a:xfrm>
          <a:off x="13468428" y="1317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39294</xdr:rowOff>
    </xdr:from>
    <xdr:to>
      <xdr:col>67</xdr:col>
      <xdr:colOff>101600</xdr:colOff>
      <xdr:row>78</xdr:row>
      <xdr:rowOff>140894</xdr:rowOff>
    </xdr:to>
    <xdr:sp macro="" textlink="">
      <xdr:nvSpPr>
        <xdr:cNvPr id="663" name="楕円 662"/>
        <xdr:cNvSpPr/>
      </xdr:nvSpPr>
      <xdr:spPr>
        <a:xfrm>
          <a:off x="12763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157421</xdr:rowOff>
    </xdr:from>
    <xdr:ext cx="469744" cy="259045"/>
    <xdr:sp macro="" textlink="">
      <xdr:nvSpPr>
        <xdr:cNvPr id="664" name="テキスト ボックス 663"/>
        <xdr:cNvSpPr txBox="1"/>
      </xdr:nvSpPr>
      <xdr:spPr>
        <a:xfrm>
          <a:off x="12579428" y="131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110030</xdr:rowOff>
    </xdr:from>
    <xdr:to>
      <xdr:col>85</xdr:col>
      <xdr:colOff>127000</xdr:colOff>
      <xdr:row>94</xdr:row>
      <xdr:rowOff>16859</xdr:rowOff>
    </xdr:to>
    <xdr:cxnSp macro="">
      <xdr:nvCxnSpPr>
        <xdr:cNvPr id="695" name="直線コネクタ 694"/>
        <xdr:cNvCxnSpPr/>
      </xdr:nvCxnSpPr>
      <xdr:spPr>
        <a:xfrm flipV="1">
          <a:off x="15481300" y="16054880"/>
          <a:ext cx="8382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134066</xdr:rowOff>
    </xdr:from>
    <xdr:to>
      <xdr:col>81</xdr:col>
      <xdr:colOff>50800</xdr:colOff>
      <xdr:row>94</xdr:row>
      <xdr:rowOff>16859</xdr:rowOff>
    </xdr:to>
    <xdr:cxnSp macro="">
      <xdr:nvCxnSpPr>
        <xdr:cNvPr id="698" name="直線コネクタ 697"/>
        <xdr:cNvCxnSpPr/>
      </xdr:nvCxnSpPr>
      <xdr:spPr>
        <a:xfrm>
          <a:off x="14592300" y="16078916"/>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117101</xdr:rowOff>
    </xdr:from>
    <xdr:to>
      <xdr:col>76</xdr:col>
      <xdr:colOff>114300</xdr:colOff>
      <xdr:row>93</xdr:row>
      <xdr:rowOff>134066</xdr:rowOff>
    </xdr:to>
    <xdr:cxnSp macro="">
      <xdr:nvCxnSpPr>
        <xdr:cNvPr id="701" name="直線コネクタ 700"/>
        <xdr:cNvCxnSpPr/>
      </xdr:nvCxnSpPr>
      <xdr:spPr>
        <a:xfrm>
          <a:off x="13703300" y="16061951"/>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117101</xdr:rowOff>
    </xdr:from>
    <xdr:to>
      <xdr:col>71</xdr:col>
      <xdr:colOff>177800</xdr:colOff>
      <xdr:row>93</xdr:row>
      <xdr:rowOff>146754</xdr:rowOff>
    </xdr:to>
    <xdr:cxnSp macro="">
      <xdr:nvCxnSpPr>
        <xdr:cNvPr id="704" name="直線コネクタ 703"/>
        <xdr:cNvCxnSpPr/>
      </xdr:nvCxnSpPr>
      <xdr:spPr>
        <a:xfrm flipV="1">
          <a:off x="12814300" y="16061951"/>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59230</xdr:rowOff>
    </xdr:from>
    <xdr:to>
      <xdr:col>85</xdr:col>
      <xdr:colOff>177800</xdr:colOff>
      <xdr:row>93</xdr:row>
      <xdr:rowOff>160830</xdr:rowOff>
    </xdr:to>
    <xdr:sp macro="" textlink="">
      <xdr:nvSpPr>
        <xdr:cNvPr id="714" name="楕円 713"/>
        <xdr:cNvSpPr/>
      </xdr:nvSpPr>
      <xdr:spPr>
        <a:xfrm>
          <a:off x="16268700" y="160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82107</xdr:rowOff>
    </xdr:from>
    <xdr:ext cx="534377" cy="259045"/>
    <xdr:sp macro="" textlink="">
      <xdr:nvSpPr>
        <xdr:cNvPr id="715" name="公債費該当値テキスト"/>
        <xdr:cNvSpPr txBox="1"/>
      </xdr:nvSpPr>
      <xdr:spPr>
        <a:xfrm>
          <a:off x="16370300" y="158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137509</xdr:rowOff>
    </xdr:from>
    <xdr:to>
      <xdr:col>81</xdr:col>
      <xdr:colOff>101600</xdr:colOff>
      <xdr:row>94</xdr:row>
      <xdr:rowOff>67659</xdr:rowOff>
    </xdr:to>
    <xdr:sp macro="" textlink="">
      <xdr:nvSpPr>
        <xdr:cNvPr id="716" name="楕円 715"/>
        <xdr:cNvSpPr/>
      </xdr:nvSpPr>
      <xdr:spPr>
        <a:xfrm>
          <a:off x="15430500" y="160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84186</xdr:rowOff>
    </xdr:from>
    <xdr:ext cx="534377" cy="259045"/>
    <xdr:sp macro="" textlink="">
      <xdr:nvSpPr>
        <xdr:cNvPr id="717" name="テキスト ボックス 716"/>
        <xdr:cNvSpPr txBox="1"/>
      </xdr:nvSpPr>
      <xdr:spPr>
        <a:xfrm>
          <a:off x="15214111" y="15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83266</xdr:rowOff>
    </xdr:from>
    <xdr:to>
      <xdr:col>76</xdr:col>
      <xdr:colOff>165100</xdr:colOff>
      <xdr:row>94</xdr:row>
      <xdr:rowOff>13416</xdr:rowOff>
    </xdr:to>
    <xdr:sp macro="" textlink="">
      <xdr:nvSpPr>
        <xdr:cNvPr id="718" name="楕円 717"/>
        <xdr:cNvSpPr/>
      </xdr:nvSpPr>
      <xdr:spPr>
        <a:xfrm>
          <a:off x="14541500" y="160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29943</xdr:rowOff>
    </xdr:from>
    <xdr:ext cx="534377" cy="259045"/>
    <xdr:sp macro="" textlink="">
      <xdr:nvSpPr>
        <xdr:cNvPr id="719" name="テキスト ボックス 718"/>
        <xdr:cNvSpPr txBox="1"/>
      </xdr:nvSpPr>
      <xdr:spPr>
        <a:xfrm>
          <a:off x="14325111" y="158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66301</xdr:rowOff>
    </xdr:from>
    <xdr:to>
      <xdr:col>72</xdr:col>
      <xdr:colOff>38100</xdr:colOff>
      <xdr:row>93</xdr:row>
      <xdr:rowOff>167901</xdr:rowOff>
    </xdr:to>
    <xdr:sp macro="" textlink="">
      <xdr:nvSpPr>
        <xdr:cNvPr id="720" name="楕円 719"/>
        <xdr:cNvSpPr/>
      </xdr:nvSpPr>
      <xdr:spPr>
        <a:xfrm>
          <a:off x="13652500" y="160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12978</xdr:rowOff>
    </xdr:from>
    <xdr:ext cx="534377" cy="259045"/>
    <xdr:sp macro="" textlink="">
      <xdr:nvSpPr>
        <xdr:cNvPr id="721" name="テキスト ボックス 720"/>
        <xdr:cNvSpPr txBox="1"/>
      </xdr:nvSpPr>
      <xdr:spPr>
        <a:xfrm>
          <a:off x="13436111" y="157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95954</xdr:rowOff>
    </xdr:from>
    <xdr:to>
      <xdr:col>67</xdr:col>
      <xdr:colOff>101600</xdr:colOff>
      <xdr:row>94</xdr:row>
      <xdr:rowOff>26104</xdr:rowOff>
    </xdr:to>
    <xdr:sp macro="" textlink="">
      <xdr:nvSpPr>
        <xdr:cNvPr id="722" name="楕円 721"/>
        <xdr:cNvSpPr/>
      </xdr:nvSpPr>
      <xdr:spPr>
        <a:xfrm>
          <a:off x="12763500" y="16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42631</xdr:rowOff>
    </xdr:from>
    <xdr:ext cx="534377" cy="259045"/>
    <xdr:sp macro="" textlink="">
      <xdr:nvSpPr>
        <xdr:cNvPr id="723" name="テキスト ボックス 722"/>
        <xdr:cNvSpPr txBox="1"/>
      </xdr:nvSpPr>
      <xdr:spPr>
        <a:xfrm>
          <a:off x="12547111" y="158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94960</xdr:rowOff>
    </xdr:from>
    <xdr:to>
      <xdr:col>116</xdr:col>
      <xdr:colOff>63500</xdr:colOff>
      <xdr:row>39</xdr:row>
      <xdr:rowOff>98878</xdr:rowOff>
    </xdr:to>
    <xdr:cxnSp macro="">
      <xdr:nvCxnSpPr>
        <xdr:cNvPr id="754" name="直線コネクタ 753"/>
        <xdr:cNvCxnSpPr/>
      </xdr:nvCxnSpPr>
      <xdr:spPr>
        <a:xfrm flipV="1">
          <a:off x="21323300" y="6610060"/>
          <a:ext cx="838200" cy="17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44160</xdr:rowOff>
    </xdr:from>
    <xdr:to>
      <xdr:col>116</xdr:col>
      <xdr:colOff>114300</xdr:colOff>
      <xdr:row>38</xdr:row>
      <xdr:rowOff>145760</xdr:rowOff>
    </xdr:to>
    <xdr:sp macro="" textlink="">
      <xdr:nvSpPr>
        <xdr:cNvPr id="773" name="楕円 772"/>
        <xdr:cNvSpPr/>
      </xdr:nvSpPr>
      <xdr:spPr>
        <a:xfrm>
          <a:off x="221107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67037</xdr:rowOff>
    </xdr:from>
    <xdr:ext cx="378565" cy="259045"/>
    <xdr:sp macro="" textlink="">
      <xdr:nvSpPr>
        <xdr:cNvPr id="774" name="諸支出金該当値テキスト"/>
        <xdr:cNvSpPr txBox="1"/>
      </xdr:nvSpPr>
      <xdr:spPr>
        <a:xfrm>
          <a:off x="22212300" y="641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目的別歳出項目において、住民一人当たりのコストは、消防費が</a:t>
          </a:r>
          <a:r>
            <a:rPr kumimoji="1" lang="en-US" altLang="ja-JP" sz="1300">
              <a:latin typeface="ＭＳ Ｐゴシック" panose="020B0600070205080204" pitchFamily="50" charset="-128"/>
              <a:ea typeface="ＭＳ Ｐゴシック" panose="020B0600070205080204" pitchFamily="50" charset="-128"/>
            </a:rPr>
            <a:t>41,715</a:t>
          </a:r>
          <a:r>
            <a:rPr kumimoji="1" lang="ja-JP" altLang="en-US" sz="1300">
              <a:latin typeface="ＭＳ Ｐゴシック" panose="020B0600070205080204" pitchFamily="50" charset="-128"/>
              <a:ea typeface="ＭＳ Ｐゴシック" panose="020B0600070205080204" pitchFamily="50" charset="-128"/>
            </a:rPr>
            <a:t>円、衛生費が</a:t>
          </a:r>
          <a:r>
            <a:rPr kumimoji="1" lang="en-US" altLang="ja-JP" sz="1300">
              <a:latin typeface="ＭＳ Ｐゴシック" panose="020B0600070205080204" pitchFamily="50" charset="-128"/>
              <a:ea typeface="ＭＳ Ｐゴシック" panose="020B0600070205080204" pitchFamily="50" charset="-128"/>
            </a:rPr>
            <a:t>62,745</a:t>
          </a:r>
          <a:r>
            <a:rPr kumimoji="1" lang="ja-JP" altLang="en-US" sz="1300">
              <a:latin typeface="ＭＳ Ｐゴシック" panose="020B0600070205080204" pitchFamily="50" charset="-128"/>
              <a:ea typeface="ＭＳ Ｐゴシック" panose="020B0600070205080204" pitchFamily="50" charset="-128"/>
            </a:rPr>
            <a:t>円、商工費が</a:t>
          </a:r>
          <a:r>
            <a:rPr kumimoji="1" lang="en-US" altLang="ja-JP" sz="1300">
              <a:latin typeface="ＭＳ Ｐゴシック" panose="020B0600070205080204" pitchFamily="50" charset="-128"/>
              <a:ea typeface="ＭＳ Ｐゴシック" panose="020B0600070205080204" pitchFamily="50" charset="-128"/>
            </a:rPr>
            <a:t>24,165</a:t>
          </a:r>
          <a:r>
            <a:rPr kumimoji="1" lang="ja-JP" altLang="en-US" sz="1300">
              <a:latin typeface="ＭＳ Ｐゴシック" panose="020B0600070205080204" pitchFamily="50" charset="-128"/>
              <a:ea typeface="ＭＳ Ｐゴシック" panose="020B0600070205080204" pitchFamily="50" charset="-128"/>
            </a:rPr>
            <a:t>円となっており、いずれも全国平均、和歌山県平均、類似団体平均と比べて、非常に高い水準にある。消防費及び衛生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等に比べ、事業費が大きい傾向にある。また、商工費については、企業誘致の推進を図るため、ＩＴビジネスオフィスを新たに建設したことから、前年度と比較し、大きく増加している。今後、防災対策事業の推進に伴い、関連事業費の増加が見込まれていることから、事業実施に当たっては、引き続き、計画的な事業実施に努めるとともに、借入金と償還金のバランスを考慮しながら、地方債の計画的な運用を図るなど、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地方交付税及び臨時財政対策債が大幅に減少した影響により、平成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年度の実質単年度収支は赤字となったが、平成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は、地方交付税及び地方消費税交付金が当初見込額より、増額となったことから、実質単年度収支は黒字となった。財政調整基金については、職員数の削減のほか、ふるさと納税制度による寄附金の活用及び各種の歳出抑制に取り組んだ結果、予定していた取崩しを回避するとともに、将来のまちづくり事業の推進のための財源として、決算余剰金の一部を基金に積み立てた。引き続き、事業実施に当たっては、必要性及び有用性等を精査するとともに、適切な財源の確保を図るなどにより、実質収支比率等の適正水準の維持及び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介護保険事業特別会計において、介護給付費の増加等に伴い、前年度より黒字額が減少した一方で、一般会計及び水道事業特別会計において、黒字額が増加したことから、全体において黒字額が増加し、連結実質赤字比率は、改善した。</a:t>
          </a:r>
        </a:p>
        <a:p>
          <a:r>
            <a:rPr kumimoji="1" lang="ja-JP" altLang="en-US" sz="1400">
              <a:latin typeface="ＭＳ ゴシック" pitchFamily="49" charset="-128"/>
              <a:ea typeface="ＭＳ ゴシック" pitchFamily="49" charset="-128"/>
            </a:rPr>
            <a:t>　引き続き、事業実施に当たっては、必要性及び有用性等を精査するとともに、適切な財源の確保を図るなどにより、連結実施赤字比率の適正水準の維持及び健全な財政運営に努めていく。</a:t>
          </a:r>
        </a:p>
        <a:p>
          <a:r>
            <a:rPr kumimoji="1" lang="ja-JP" altLang="en-US" sz="1400">
              <a:latin typeface="ＭＳ ゴシック" pitchFamily="49" charset="-128"/>
              <a:ea typeface="ＭＳ ゴシック" pitchFamily="49" charset="-128"/>
            </a:rPr>
            <a:t>　また、公営企業会計において、老朽化した関連施設及び設備等の更新に伴い、施設更新に係る繰出金が増加する見込みであることから、計画的な事業展開等により、事業費の平準化等を図るなど、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12124403</v>
      </c>
      <c r="BO4" s="441"/>
      <c r="BP4" s="441"/>
      <c r="BQ4" s="441"/>
      <c r="BR4" s="441"/>
      <c r="BS4" s="441"/>
      <c r="BT4" s="441"/>
      <c r="BU4" s="442"/>
      <c r="BV4" s="440">
        <v>12758934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1.2</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11899571</v>
      </c>
      <c r="BO5" s="446"/>
      <c r="BP5" s="446"/>
      <c r="BQ5" s="446"/>
      <c r="BR5" s="446"/>
      <c r="BS5" s="446"/>
      <c r="BT5" s="446"/>
      <c r="BU5" s="447"/>
      <c r="BV5" s="445">
        <v>12551613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94.7</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224832</v>
      </c>
      <c r="BO6" s="446"/>
      <c r="BP6" s="446"/>
      <c r="BQ6" s="446"/>
      <c r="BR6" s="446"/>
      <c r="BS6" s="446"/>
      <c r="BT6" s="446"/>
      <c r="BU6" s="447"/>
      <c r="BV6" s="445">
        <v>207321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100.3</v>
      </c>
      <c r="CU6" s="596"/>
      <c r="CV6" s="596"/>
      <c r="CW6" s="596"/>
      <c r="CX6" s="596"/>
      <c r="CY6" s="596"/>
      <c r="CZ6" s="596"/>
      <c r="DA6" s="597"/>
      <c r="DB6" s="595">
        <v>98.3</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70502</v>
      </c>
      <c r="BO7" s="446"/>
      <c r="BP7" s="446"/>
      <c r="BQ7" s="446"/>
      <c r="BR7" s="446"/>
      <c r="BS7" s="446"/>
      <c r="BT7" s="446"/>
      <c r="BU7" s="447"/>
      <c r="BV7" s="445">
        <v>119885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7014868</v>
      </c>
      <c r="CU7" s="446"/>
      <c r="CV7" s="446"/>
      <c r="CW7" s="446"/>
      <c r="CX7" s="446"/>
      <c r="CY7" s="446"/>
      <c r="CZ7" s="446"/>
      <c r="DA7" s="447"/>
      <c r="DB7" s="445">
        <v>7063642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154330</v>
      </c>
      <c r="BO8" s="446"/>
      <c r="BP8" s="446"/>
      <c r="BQ8" s="446"/>
      <c r="BR8" s="446"/>
      <c r="BS8" s="446"/>
      <c r="BT8" s="446"/>
      <c r="BU8" s="447"/>
      <c r="BV8" s="445">
        <v>87436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0.46</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21533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66894</v>
      </c>
      <c r="BO9" s="446"/>
      <c r="BP9" s="446"/>
      <c r="BQ9" s="446"/>
      <c r="BR9" s="446"/>
      <c r="BS9" s="446"/>
      <c r="BT9" s="446"/>
      <c r="BU9" s="447"/>
      <c r="BV9" s="445">
        <v>-313555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15.9</v>
      </c>
      <c r="CU9" s="416"/>
      <c r="CV9" s="416"/>
      <c r="CW9" s="416"/>
      <c r="CX9" s="416"/>
      <c r="CY9" s="416"/>
      <c r="CZ9" s="416"/>
      <c r="DA9" s="417"/>
      <c r="DB9" s="415">
        <v>14.5</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22696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9329</v>
      </c>
      <c r="BO10" s="446"/>
      <c r="BP10" s="446"/>
      <c r="BQ10" s="446"/>
      <c r="BR10" s="446"/>
      <c r="BS10" s="446"/>
      <c r="BT10" s="446"/>
      <c r="BU10" s="447"/>
      <c r="BV10" s="445">
        <v>177393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21806</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134</v>
      </c>
      <c r="N13" s="546"/>
      <c r="O13" s="546"/>
      <c r="P13" s="546"/>
      <c r="Q13" s="547"/>
      <c r="R13" s="548">
        <v>21629</v>
      </c>
      <c r="S13" s="549"/>
      <c r="T13" s="549"/>
      <c r="U13" s="549"/>
      <c r="V13" s="550"/>
      <c r="W13" s="536" t="s">
        <v>135</v>
      </c>
      <c r="X13" s="458"/>
      <c r="Y13" s="458"/>
      <c r="Z13" s="458"/>
      <c r="AA13" s="458"/>
      <c r="AB13" s="459"/>
      <c r="AC13" s="421">
        <v>540</v>
      </c>
      <c r="AD13" s="422"/>
      <c r="AE13" s="422"/>
      <c r="AF13" s="422"/>
      <c r="AG13" s="423"/>
      <c r="AH13" s="421">
        <v>653</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76223</v>
      </c>
      <c r="BO13" s="446"/>
      <c r="BP13" s="446"/>
      <c r="BQ13" s="446"/>
      <c r="BR13" s="446"/>
      <c r="BS13" s="446"/>
      <c r="BT13" s="446"/>
      <c r="BU13" s="447"/>
      <c r="BV13" s="445">
        <v>-136162</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7</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140</v>
      </c>
      <c r="M14" s="579"/>
      <c r="N14" s="579"/>
      <c r="O14" s="579"/>
      <c r="P14" s="579"/>
      <c r="Q14" s="580"/>
      <c r="R14" s="548">
        <v>22018</v>
      </c>
      <c r="S14" s="549"/>
      <c r="T14" s="549"/>
      <c r="U14" s="549"/>
      <c r="V14" s="550"/>
      <c r="W14" s="551"/>
      <c r="X14" s="461"/>
      <c r="Y14" s="461"/>
      <c r="Z14" s="461"/>
      <c r="AA14" s="461"/>
      <c r="AB14" s="462"/>
      <c r="AC14" s="541">
        <v>5.6</v>
      </c>
      <c r="AD14" s="542"/>
      <c r="AE14" s="542"/>
      <c r="AF14" s="542"/>
      <c r="AG14" s="543"/>
      <c r="AH14" s="541">
        <v>6.5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56.5</v>
      </c>
      <c r="CU14" s="553"/>
      <c r="CV14" s="553"/>
      <c r="CW14" s="553"/>
      <c r="CX14" s="553"/>
      <c r="CY14" s="553"/>
      <c r="CZ14" s="553"/>
      <c r="DA14" s="554"/>
      <c r="DB14" s="552">
        <v>61.8</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134</v>
      </c>
      <c r="N15" s="546"/>
      <c r="O15" s="546"/>
      <c r="P15" s="546"/>
      <c r="Q15" s="547"/>
      <c r="R15" s="548">
        <v>21884</v>
      </c>
      <c r="S15" s="549"/>
      <c r="T15" s="549"/>
      <c r="U15" s="549"/>
      <c r="V15" s="550"/>
      <c r="W15" s="536" t="s">
        <v>142</v>
      </c>
      <c r="X15" s="458"/>
      <c r="Y15" s="458"/>
      <c r="Z15" s="458"/>
      <c r="AA15" s="458"/>
      <c r="AB15" s="459"/>
      <c r="AC15" s="421">
        <v>1731</v>
      </c>
      <c r="AD15" s="422"/>
      <c r="AE15" s="422"/>
      <c r="AF15" s="422"/>
      <c r="AG15" s="423"/>
      <c r="AH15" s="421">
        <v>1728</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2625563</v>
      </c>
      <c r="BO15" s="441"/>
      <c r="BP15" s="441"/>
      <c r="BQ15" s="441"/>
      <c r="BR15" s="441"/>
      <c r="BS15" s="441"/>
      <c r="BT15" s="441"/>
      <c r="BU15" s="442"/>
      <c r="BV15" s="440">
        <v>2651022</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17.899999999999999</v>
      </c>
      <c r="AD16" s="542"/>
      <c r="AE16" s="542"/>
      <c r="AF16" s="542"/>
      <c r="AG16" s="543"/>
      <c r="AH16" s="541">
        <v>17.2</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5715890</v>
      </c>
      <c r="BO16" s="446"/>
      <c r="BP16" s="446"/>
      <c r="BQ16" s="446"/>
      <c r="BR16" s="446"/>
      <c r="BS16" s="446"/>
      <c r="BT16" s="446"/>
      <c r="BU16" s="447"/>
      <c r="BV16" s="445">
        <v>5697055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7400</v>
      </c>
      <c r="AD17" s="422"/>
      <c r="AE17" s="422"/>
      <c r="AF17" s="422"/>
      <c r="AG17" s="423"/>
      <c r="AH17" s="421">
        <v>7639</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3359136</v>
      </c>
      <c r="BO17" s="446"/>
      <c r="BP17" s="446"/>
      <c r="BQ17" s="446"/>
      <c r="BR17" s="446"/>
      <c r="BS17" s="446"/>
      <c r="BT17" s="446"/>
      <c r="BU17" s="447"/>
      <c r="BV17" s="445">
        <v>3391714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152</v>
      </c>
      <c r="C18" s="508"/>
      <c r="D18" s="508"/>
      <c r="E18" s="509"/>
      <c r="F18" s="509"/>
      <c r="G18" s="509"/>
      <c r="H18" s="509"/>
      <c r="I18" s="509"/>
      <c r="J18" s="509"/>
      <c r="K18" s="509"/>
      <c r="L18" s="510">
        <v>200.98</v>
      </c>
      <c r="M18" s="510"/>
      <c r="N18" s="510"/>
      <c r="O18" s="510"/>
      <c r="P18" s="510"/>
      <c r="Q18" s="510"/>
      <c r="R18" s="511"/>
      <c r="S18" s="511"/>
      <c r="T18" s="511"/>
      <c r="U18" s="511"/>
      <c r="V18" s="512"/>
      <c r="W18" s="526"/>
      <c r="X18" s="527"/>
      <c r="Y18" s="527"/>
      <c r="Z18" s="527"/>
      <c r="AA18" s="527"/>
      <c r="AB18" s="537"/>
      <c r="AC18" s="409">
        <v>76.5</v>
      </c>
      <c r="AD18" s="410"/>
      <c r="AE18" s="410"/>
      <c r="AF18" s="410"/>
      <c r="AG18" s="513"/>
      <c r="AH18" s="409">
        <v>76.2</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6891608</v>
      </c>
      <c r="BO18" s="446"/>
      <c r="BP18" s="446"/>
      <c r="BQ18" s="446"/>
      <c r="BR18" s="446"/>
      <c r="BS18" s="446"/>
      <c r="BT18" s="446"/>
      <c r="BU18" s="447"/>
      <c r="BV18" s="445">
        <v>6740936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154</v>
      </c>
      <c r="C19" s="508"/>
      <c r="D19" s="508"/>
      <c r="E19" s="509"/>
      <c r="F19" s="509"/>
      <c r="G19" s="509"/>
      <c r="H19" s="509"/>
      <c r="I19" s="509"/>
      <c r="J19" s="509"/>
      <c r="K19" s="509"/>
      <c r="L19" s="515">
        <v>107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8301360</v>
      </c>
      <c r="BO19" s="446"/>
      <c r="BP19" s="446"/>
      <c r="BQ19" s="446"/>
      <c r="BR19" s="446"/>
      <c r="BS19" s="446"/>
      <c r="BT19" s="446"/>
      <c r="BU19" s="447"/>
      <c r="BV19" s="445">
        <v>8494456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156</v>
      </c>
      <c r="C20" s="508"/>
      <c r="D20" s="508"/>
      <c r="E20" s="509"/>
      <c r="F20" s="509"/>
      <c r="G20" s="509"/>
      <c r="H20" s="509"/>
      <c r="I20" s="509"/>
      <c r="J20" s="509"/>
      <c r="K20" s="509"/>
      <c r="L20" s="515">
        <v>9538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15903290</v>
      </c>
      <c r="BO23" s="446"/>
      <c r="BP23" s="446"/>
      <c r="BQ23" s="446"/>
      <c r="BR23" s="446"/>
      <c r="BS23" s="446"/>
      <c r="BT23" s="446"/>
      <c r="BU23" s="447"/>
      <c r="BV23" s="445">
        <v>16102332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165</v>
      </c>
      <c r="F24" s="419"/>
      <c r="G24" s="419"/>
      <c r="H24" s="419"/>
      <c r="I24" s="419"/>
      <c r="J24" s="419"/>
      <c r="K24" s="420"/>
      <c r="L24" s="421">
        <v>1</v>
      </c>
      <c r="M24" s="422"/>
      <c r="N24" s="422"/>
      <c r="O24" s="422"/>
      <c r="P24" s="423"/>
      <c r="Q24" s="421">
        <v>6480</v>
      </c>
      <c r="R24" s="422"/>
      <c r="S24" s="422"/>
      <c r="T24" s="422"/>
      <c r="U24" s="422"/>
      <c r="V24" s="423"/>
      <c r="W24" s="487"/>
      <c r="X24" s="478"/>
      <c r="Y24" s="479"/>
      <c r="Z24" s="418" t="s">
        <v>166</v>
      </c>
      <c r="AA24" s="419"/>
      <c r="AB24" s="419"/>
      <c r="AC24" s="419"/>
      <c r="AD24" s="419"/>
      <c r="AE24" s="419"/>
      <c r="AF24" s="419"/>
      <c r="AG24" s="420"/>
      <c r="AH24" s="421">
        <v>274</v>
      </c>
      <c r="AI24" s="422"/>
      <c r="AJ24" s="422"/>
      <c r="AK24" s="422"/>
      <c r="AL24" s="423"/>
      <c r="AM24" s="421">
        <v>797066</v>
      </c>
      <c r="AN24" s="422"/>
      <c r="AO24" s="422"/>
      <c r="AP24" s="422"/>
      <c r="AQ24" s="422"/>
      <c r="AR24" s="423"/>
      <c r="AS24" s="421">
        <v>2909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13464184</v>
      </c>
      <c r="BO24" s="446"/>
      <c r="BP24" s="446"/>
      <c r="BQ24" s="446"/>
      <c r="BR24" s="446"/>
      <c r="BS24" s="446"/>
      <c r="BT24" s="446"/>
      <c r="BU24" s="447"/>
      <c r="BV24" s="445">
        <v>13640540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168</v>
      </c>
      <c r="F25" s="419"/>
      <c r="G25" s="419"/>
      <c r="H25" s="419"/>
      <c r="I25" s="419"/>
      <c r="J25" s="419"/>
      <c r="K25" s="420"/>
      <c r="L25" s="421">
        <v>1</v>
      </c>
      <c r="M25" s="422"/>
      <c r="N25" s="422"/>
      <c r="O25" s="422"/>
      <c r="P25" s="423"/>
      <c r="Q25" s="421">
        <v>5500</v>
      </c>
      <c r="R25" s="422"/>
      <c r="S25" s="422"/>
      <c r="T25" s="422"/>
      <c r="U25" s="422"/>
      <c r="V25" s="423"/>
      <c r="W25" s="487"/>
      <c r="X25" s="478"/>
      <c r="Y25" s="479"/>
      <c r="Z25" s="418" t="s">
        <v>169</v>
      </c>
      <c r="AA25" s="419"/>
      <c r="AB25" s="419"/>
      <c r="AC25" s="419"/>
      <c r="AD25" s="419"/>
      <c r="AE25" s="419"/>
      <c r="AF25" s="419"/>
      <c r="AG25" s="420"/>
      <c r="AH25" s="421">
        <v>77</v>
      </c>
      <c r="AI25" s="422"/>
      <c r="AJ25" s="422"/>
      <c r="AK25" s="422"/>
      <c r="AL25" s="423"/>
      <c r="AM25" s="421">
        <v>220143</v>
      </c>
      <c r="AN25" s="422"/>
      <c r="AO25" s="422"/>
      <c r="AP25" s="422"/>
      <c r="AQ25" s="422"/>
      <c r="AR25" s="423"/>
      <c r="AS25" s="421">
        <v>2859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774667</v>
      </c>
      <c r="BO25" s="441"/>
      <c r="BP25" s="441"/>
      <c r="BQ25" s="441"/>
      <c r="BR25" s="441"/>
      <c r="BS25" s="441"/>
      <c r="BT25" s="441"/>
      <c r="BU25" s="442"/>
      <c r="BV25" s="440">
        <v>664893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171</v>
      </c>
      <c r="F26" s="419"/>
      <c r="G26" s="419"/>
      <c r="H26" s="419"/>
      <c r="I26" s="419"/>
      <c r="J26" s="419"/>
      <c r="K26" s="420"/>
      <c r="L26" s="421">
        <v>1</v>
      </c>
      <c r="M26" s="422"/>
      <c r="N26" s="422"/>
      <c r="O26" s="422"/>
      <c r="P26" s="423"/>
      <c r="Q26" s="421">
        <v>5250</v>
      </c>
      <c r="R26" s="422"/>
      <c r="S26" s="422"/>
      <c r="T26" s="422"/>
      <c r="U26" s="422"/>
      <c r="V26" s="423"/>
      <c r="W26" s="487"/>
      <c r="X26" s="478"/>
      <c r="Y26" s="479"/>
      <c r="Z26" s="418" t="s">
        <v>172</v>
      </c>
      <c r="AA26" s="500"/>
      <c r="AB26" s="500"/>
      <c r="AC26" s="500"/>
      <c r="AD26" s="500"/>
      <c r="AE26" s="500"/>
      <c r="AF26" s="500"/>
      <c r="AG26" s="501"/>
      <c r="AH26" s="421" t="s">
        <v>133</v>
      </c>
      <c r="AI26" s="422"/>
      <c r="AJ26" s="422"/>
      <c r="AK26" s="422"/>
      <c r="AL26" s="423"/>
      <c r="AM26" s="421" t="s">
        <v>133</v>
      </c>
      <c r="AN26" s="422"/>
      <c r="AO26" s="422"/>
      <c r="AP26" s="422"/>
      <c r="AQ26" s="422"/>
      <c r="AR26" s="423"/>
      <c r="AS26" s="421" t="s">
        <v>133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175</v>
      </c>
      <c r="F27" s="419"/>
      <c r="G27" s="419"/>
      <c r="H27" s="419"/>
      <c r="I27" s="419"/>
      <c r="J27" s="419"/>
      <c r="K27" s="420"/>
      <c r="L27" s="421">
        <v>1</v>
      </c>
      <c r="M27" s="422"/>
      <c r="N27" s="422"/>
      <c r="O27" s="422"/>
      <c r="P27" s="423"/>
      <c r="Q27" s="421">
        <v>3000</v>
      </c>
      <c r="R27" s="422"/>
      <c r="S27" s="422"/>
      <c r="T27" s="422"/>
      <c r="U27" s="422"/>
      <c r="V27" s="423"/>
      <c r="W27" s="487"/>
      <c r="X27" s="478"/>
      <c r="Y27" s="479"/>
      <c r="Z27" s="418" t="s">
        <v>176</v>
      </c>
      <c r="AA27" s="419"/>
      <c r="AB27" s="419"/>
      <c r="AC27" s="419"/>
      <c r="AD27" s="419"/>
      <c r="AE27" s="419"/>
      <c r="AF27" s="419"/>
      <c r="AG27" s="420"/>
      <c r="AH27" s="421">
        <v>6</v>
      </c>
      <c r="AI27" s="422"/>
      <c r="AJ27" s="422"/>
      <c r="AK27" s="422"/>
      <c r="AL27" s="423"/>
      <c r="AM27" s="421">
        <v>17908</v>
      </c>
      <c r="AN27" s="422"/>
      <c r="AO27" s="422"/>
      <c r="AP27" s="422"/>
      <c r="AQ27" s="422"/>
      <c r="AR27" s="423"/>
      <c r="AS27" s="421">
        <v>2985</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59980</v>
      </c>
      <c r="BO27" s="449"/>
      <c r="BP27" s="449"/>
      <c r="BQ27" s="449"/>
      <c r="BR27" s="449"/>
      <c r="BS27" s="449"/>
      <c r="BT27" s="449"/>
      <c r="BU27" s="450"/>
      <c r="BV27" s="448">
        <v>59944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2500</v>
      </c>
      <c r="R28" s="422"/>
      <c r="S28" s="422"/>
      <c r="T28" s="422"/>
      <c r="U28" s="422"/>
      <c r="V28" s="423"/>
      <c r="W28" s="487"/>
      <c r="X28" s="478"/>
      <c r="Y28" s="479"/>
      <c r="Z28" s="418" t="s">
        <v>179</v>
      </c>
      <c r="AA28" s="419"/>
      <c r="AB28" s="419"/>
      <c r="AC28" s="419"/>
      <c r="AD28" s="419"/>
      <c r="AE28" s="419"/>
      <c r="AF28" s="419"/>
      <c r="AG28" s="420"/>
      <c r="AH28" s="421">
        <v>22</v>
      </c>
      <c r="AI28" s="422"/>
      <c r="AJ28" s="422"/>
      <c r="AK28" s="422"/>
      <c r="AL28" s="423"/>
      <c r="AM28" s="421">
        <v>54186</v>
      </c>
      <c r="AN28" s="422"/>
      <c r="AO28" s="422"/>
      <c r="AP28" s="422"/>
      <c r="AQ28" s="422"/>
      <c r="AR28" s="423"/>
      <c r="AS28" s="421">
        <v>2463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2548698</v>
      </c>
      <c r="BO28" s="441"/>
      <c r="BP28" s="441"/>
      <c r="BQ28" s="441"/>
      <c r="BR28" s="441"/>
      <c r="BS28" s="441"/>
      <c r="BT28" s="441"/>
      <c r="BU28" s="442"/>
      <c r="BV28" s="440">
        <v>2539369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12</v>
      </c>
      <c r="M29" s="422"/>
      <c r="N29" s="422"/>
      <c r="O29" s="422"/>
      <c r="P29" s="423"/>
      <c r="Q29" s="421">
        <v>2300</v>
      </c>
      <c r="R29" s="422"/>
      <c r="S29" s="422"/>
      <c r="T29" s="422"/>
      <c r="U29" s="422"/>
      <c r="V29" s="423"/>
      <c r="W29" s="488"/>
      <c r="X29" s="489"/>
      <c r="Y29" s="490"/>
      <c r="Z29" s="418" t="s">
        <v>182</v>
      </c>
      <c r="AA29" s="419"/>
      <c r="AB29" s="419"/>
      <c r="AC29" s="419"/>
      <c r="AD29" s="419"/>
      <c r="AE29" s="419"/>
      <c r="AF29" s="419"/>
      <c r="AG29" s="420"/>
      <c r="AH29" s="421">
        <v>302</v>
      </c>
      <c r="AI29" s="422"/>
      <c r="AJ29" s="422"/>
      <c r="AK29" s="422"/>
      <c r="AL29" s="423"/>
      <c r="AM29" s="421">
        <v>869160</v>
      </c>
      <c r="AN29" s="422"/>
      <c r="AO29" s="422"/>
      <c r="AP29" s="422"/>
      <c r="AQ29" s="422"/>
      <c r="AR29" s="423"/>
      <c r="AS29" s="421">
        <v>2878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101669</v>
      </c>
      <c r="BO29" s="446"/>
      <c r="BP29" s="446"/>
      <c r="BQ29" s="446"/>
      <c r="BR29" s="446"/>
      <c r="BS29" s="446"/>
      <c r="BT29" s="446"/>
      <c r="BU29" s="447"/>
      <c r="BV29" s="445">
        <v>101425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2430030</v>
      </c>
      <c r="BO30" s="449"/>
      <c r="BP30" s="449"/>
      <c r="BQ30" s="449"/>
      <c r="BR30" s="449"/>
      <c r="BS30" s="449"/>
      <c r="BT30" s="449"/>
      <c r="BU30" s="450"/>
      <c r="BV30" s="448">
        <v>2201704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国民健康保険事業特別会計事業勘定</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IF('各会計、関係団体の財政状況及び健全化判断比率'!B34="","",'各会計、関係団体の財政状況及び健全化判断比率'!B34)</f>
        <v>水道事業特別会計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IF('各会計、関係団体の財政状況及び健全化判断比率'!B35="","",'各会計、関係団体の財政状況及び健全化判断比率'!B35)</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和歌山県市町村総合事務組合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白浜町土地開発公社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住宅資金貸付事業特別会計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国民健康保険事業特別会計直営日置診療施設勘定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IF('各会計、関係団体の財政状況及び健全化判断比率'!B36="","",'各会計、関係団体の財政状況及び健全化判断比率'!B36)</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富田川治水組合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白浜医療福祉財団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土地取得特別会計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国民健康保険事業特別会計直営三舞診療施設勘定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13</v>
      </c>
      <c r="BF36" s="404"/>
      <c r="BG36" s="403" t="str">
        <f>IF('各会計、関係団体の財政状況及び健全化判断比率'!B37="","",'各会計、関係団体の財政状況及び健全化判断比率'!B37)</f>
        <v>簡易水道事業特別会計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大辺路衛生施設組合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白浜観光自動車道</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国民健康保険事業特別会計直営川添診療施設勘定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紀南地方児童福祉施設組合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南白浜温泉</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介護保険特別会計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田辺周辺市町村圏組合</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南紀白浜コミュニティ放送</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9</v>
      </c>
      <c r="V39" s="404"/>
      <c r="W39" s="403" t="str">
        <f>IF('各会計、関係団体の財政状況及び健全化判断比率'!B33="","",'各会計、関係団体の財政状況及び健全化判断比率'!B33)</f>
        <v>後期高齢者医療特別会計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富田川衛生施設組合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和歌山地方税回収機構</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住宅新築資金等貸付金回収管理組合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紀南環境広域施設組合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紀南地方老人福祉施設組合（普通会計）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AtDHWXn7UUkY2e79rkJMrhrJA1stDwJt8WvX77CSEB+ryx3hGI/VzWAsBDMfhYwvcLcZwv/VDW/qUjhstTDkhQ==" saltValue="BY0K1KvtXuPc3PKg4XLL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26" t="s">
        <v>567</v>
      </c>
      <c r="D34" s="1226"/>
      <c r="E34" s="1227"/>
      <c r="F34" s="32">
        <v>24.77</v>
      </c>
      <c r="G34" s="33">
        <v>26.64</v>
      </c>
      <c r="H34" s="33">
        <v>26.94</v>
      </c>
      <c r="I34" s="33">
        <v>28.14</v>
      </c>
      <c r="J34" s="34">
        <v>28.83</v>
      </c>
      <c r="K34" s="22"/>
      <c r="L34" s="22"/>
      <c r="M34" s="22"/>
      <c r="N34" s="22"/>
      <c r="O34" s="22"/>
      <c r="P34" s="22"/>
    </row>
    <row r="35" spans="1:16" ht="39" customHeight="1" x14ac:dyDescent="0.2">
      <c r="A35" s="22"/>
      <c r="B35" s="35"/>
      <c r="C35" s="1220" t="s">
        <v>568</v>
      </c>
      <c r="D35" s="1221"/>
      <c r="E35" s="1222"/>
      <c r="F35" s="36">
        <v>1.61</v>
      </c>
      <c r="G35" s="37">
        <v>1.94</v>
      </c>
      <c r="H35" s="37">
        <v>1.02</v>
      </c>
      <c r="I35" s="37">
        <v>2.0099999999999998</v>
      </c>
      <c r="J35" s="38">
        <v>2.08</v>
      </c>
      <c r="K35" s="22"/>
      <c r="L35" s="22"/>
      <c r="M35" s="22"/>
      <c r="N35" s="22"/>
      <c r="O35" s="22"/>
      <c r="P35" s="22"/>
    </row>
    <row r="36" spans="1:16" ht="39" customHeight="1" x14ac:dyDescent="0.2">
      <c r="A36" s="22"/>
      <c r="B36" s="35"/>
      <c r="C36" s="1220" t="s">
        <v>569</v>
      </c>
      <c r="D36" s="1221"/>
      <c r="E36" s="1222"/>
      <c r="F36" s="36">
        <v>7.4</v>
      </c>
      <c r="G36" s="37">
        <v>5.48</v>
      </c>
      <c r="H36" s="37">
        <v>4.5999999999999996</v>
      </c>
      <c r="I36" s="37">
        <v>0.1</v>
      </c>
      <c r="J36" s="38">
        <v>1.1000000000000001</v>
      </c>
      <c r="K36" s="22"/>
      <c r="L36" s="22"/>
      <c r="M36" s="22"/>
      <c r="N36" s="22"/>
      <c r="O36" s="22"/>
      <c r="P36" s="22"/>
    </row>
    <row r="37" spans="1:16" ht="39" customHeight="1" x14ac:dyDescent="0.2">
      <c r="A37" s="22"/>
      <c r="B37" s="35"/>
      <c r="C37" s="1220" t="s">
        <v>570</v>
      </c>
      <c r="D37" s="1221"/>
      <c r="E37" s="1222"/>
      <c r="F37" s="36">
        <v>0.87</v>
      </c>
      <c r="G37" s="37">
        <v>0.88</v>
      </c>
      <c r="H37" s="37">
        <v>1.1499999999999999</v>
      </c>
      <c r="I37" s="37">
        <v>1.35</v>
      </c>
      <c r="J37" s="38">
        <v>0.87</v>
      </c>
      <c r="K37" s="22"/>
      <c r="L37" s="22"/>
      <c r="M37" s="22"/>
      <c r="N37" s="22"/>
      <c r="O37" s="22"/>
      <c r="P37" s="22"/>
    </row>
    <row r="38" spans="1:16" ht="39" customHeight="1" x14ac:dyDescent="0.2">
      <c r="A38" s="22"/>
      <c r="B38" s="35"/>
      <c r="C38" s="1220" t="s">
        <v>571</v>
      </c>
      <c r="D38" s="1221"/>
      <c r="E38" s="1222"/>
      <c r="F38" s="36">
        <v>0.41</v>
      </c>
      <c r="G38" s="37">
        <v>0.46</v>
      </c>
      <c r="H38" s="37">
        <v>0.52</v>
      </c>
      <c r="I38" s="37">
        <v>0.67</v>
      </c>
      <c r="J38" s="38">
        <v>0.8</v>
      </c>
      <c r="K38" s="22"/>
      <c r="L38" s="22"/>
      <c r="M38" s="22"/>
      <c r="N38" s="22"/>
      <c r="O38" s="22"/>
      <c r="P38" s="22"/>
    </row>
    <row r="39" spans="1:16" ht="39" customHeight="1" x14ac:dyDescent="0.2">
      <c r="A39" s="22"/>
      <c r="B39" s="35"/>
      <c r="C39" s="1220" t="s">
        <v>572</v>
      </c>
      <c r="D39" s="1221"/>
      <c r="E39" s="1222"/>
      <c r="F39" s="36">
        <v>0.44</v>
      </c>
      <c r="G39" s="37">
        <v>0.44</v>
      </c>
      <c r="H39" s="37">
        <v>0.44</v>
      </c>
      <c r="I39" s="37">
        <v>0.45</v>
      </c>
      <c r="J39" s="38">
        <v>0.28999999999999998</v>
      </c>
      <c r="K39" s="22"/>
      <c r="L39" s="22"/>
      <c r="M39" s="22"/>
      <c r="N39" s="22"/>
      <c r="O39" s="22"/>
      <c r="P39" s="22"/>
    </row>
    <row r="40" spans="1:16" ht="39" customHeight="1" x14ac:dyDescent="0.2">
      <c r="A40" s="22"/>
      <c r="B40" s="35"/>
      <c r="C40" s="1220" t="s">
        <v>573</v>
      </c>
      <c r="D40" s="1221"/>
      <c r="E40" s="1222"/>
      <c r="F40" s="36">
        <v>0</v>
      </c>
      <c r="G40" s="37">
        <v>0</v>
      </c>
      <c r="H40" s="37">
        <v>0</v>
      </c>
      <c r="I40" s="37">
        <v>0.01</v>
      </c>
      <c r="J40" s="38">
        <v>0</v>
      </c>
      <c r="K40" s="22"/>
      <c r="L40" s="22"/>
      <c r="M40" s="22"/>
      <c r="N40" s="22"/>
      <c r="O40" s="22"/>
      <c r="P40" s="22"/>
    </row>
    <row r="41" spans="1:16" ht="39" customHeight="1" x14ac:dyDescent="0.2">
      <c r="A41" s="22"/>
      <c r="B41" s="35"/>
      <c r="C41" s="1220" t="s">
        <v>574</v>
      </c>
      <c r="D41" s="1221"/>
      <c r="E41" s="1222"/>
      <c r="F41" s="36">
        <v>0</v>
      </c>
      <c r="G41" s="37">
        <v>0</v>
      </c>
      <c r="H41" s="37">
        <v>0</v>
      </c>
      <c r="I41" s="37">
        <v>0</v>
      </c>
      <c r="J41" s="38">
        <v>0</v>
      </c>
      <c r="K41" s="22"/>
      <c r="L41" s="22"/>
      <c r="M41" s="22"/>
      <c r="N41" s="22"/>
      <c r="O41" s="22"/>
      <c r="P41" s="22"/>
    </row>
    <row r="42" spans="1:16" ht="39" customHeight="1" x14ac:dyDescent="0.2">
      <c r="A42" s="22"/>
      <c r="B42" s="39"/>
      <c r="C42" s="1220" t="s">
        <v>575</v>
      </c>
      <c r="D42" s="1221"/>
      <c r="E42" s="1222"/>
      <c r="F42" s="36" t="s">
        <v>518</v>
      </c>
      <c r="G42" s="37" t="s">
        <v>518</v>
      </c>
      <c r="H42" s="37" t="s">
        <v>518</v>
      </c>
      <c r="I42" s="37" t="s">
        <v>518</v>
      </c>
      <c r="J42" s="38" t="s">
        <v>518</v>
      </c>
      <c r="K42" s="22"/>
      <c r="L42" s="22"/>
      <c r="M42" s="22"/>
      <c r="N42" s="22"/>
      <c r="O42" s="22"/>
      <c r="P42" s="22"/>
    </row>
    <row r="43" spans="1:16" ht="39" customHeight="1" thickBot="1" x14ac:dyDescent="0.25">
      <c r="A43" s="22"/>
      <c r="B43" s="40"/>
      <c r="C43" s="1223" t="s">
        <v>576</v>
      </c>
      <c r="D43" s="1224"/>
      <c r="E43" s="1225"/>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hASoa+/vYeKcF6Iq1LlOkrGH0kCpUSZhVXVw1P/+zvo395Os/ywAxqT+i+RRv8cPoA3gb4/Y8SzOUW5ekg1pA==" saltValue="h6vjrDCYHkBPbOrCw+jS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1340</v>
      </c>
      <c r="L45" s="60">
        <v>1401</v>
      </c>
      <c r="M45" s="60">
        <v>1364</v>
      </c>
      <c r="N45" s="60">
        <v>1275</v>
      </c>
      <c r="O45" s="61">
        <v>1370</v>
      </c>
      <c r="P45" s="48"/>
      <c r="Q45" s="48"/>
      <c r="R45" s="48"/>
      <c r="S45" s="48"/>
      <c r="T45" s="48"/>
      <c r="U45" s="48"/>
    </row>
    <row r="46" spans="1:21" ht="30.75" customHeight="1" x14ac:dyDescent="0.2">
      <c r="A46" s="48"/>
      <c r="B46" s="1238"/>
      <c r="C46" s="1239"/>
      <c r="D46" s="62"/>
      <c r="E46" s="1230" t="s">
        <v>13</v>
      </c>
      <c r="F46" s="1230"/>
      <c r="G46" s="1230"/>
      <c r="H46" s="1230"/>
      <c r="I46" s="1230"/>
      <c r="J46" s="1231"/>
      <c r="K46" s="63" t="s">
        <v>518</v>
      </c>
      <c r="L46" s="64" t="s">
        <v>518</v>
      </c>
      <c r="M46" s="64" t="s">
        <v>518</v>
      </c>
      <c r="N46" s="64" t="s">
        <v>518</v>
      </c>
      <c r="O46" s="65" t="s">
        <v>518</v>
      </c>
      <c r="P46" s="48"/>
      <c r="Q46" s="48"/>
      <c r="R46" s="48"/>
      <c r="S46" s="48"/>
      <c r="T46" s="48"/>
      <c r="U46" s="48"/>
    </row>
    <row r="47" spans="1:21" ht="30.75" customHeight="1" x14ac:dyDescent="0.2">
      <c r="A47" s="48"/>
      <c r="B47" s="1238"/>
      <c r="C47" s="1239"/>
      <c r="D47" s="62"/>
      <c r="E47" s="1230" t="s">
        <v>14</v>
      </c>
      <c r="F47" s="1230"/>
      <c r="G47" s="1230"/>
      <c r="H47" s="1230"/>
      <c r="I47" s="1230"/>
      <c r="J47" s="1231"/>
      <c r="K47" s="63" t="s">
        <v>518</v>
      </c>
      <c r="L47" s="64" t="s">
        <v>518</v>
      </c>
      <c r="M47" s="64" t="s">
        <v>518</v>
      </c>
      <c r="N47" s="64" t="s">
        <v>518</v>
      </c>
      <c r="O47" s="65" t="s">
        <v>518</v>
      </c>
      <c r="P47" s="48"/>
      <c r="Q47" s="48"/>
      <c r="R47" s="48"/>
      <c r="S47" s="48"/>
      <c r="T47" s="48"/>
      <c r="U47" s="48"/>
    </row>
    <row r="48" spans="1:21" ht="30.75" customHeight="1" x14ac:dyDescent="0.2">
      <c r="A48" s="48"/>
      <c r="B48" s="1238"/>
      <c r="C48" s="1239"/>
      <c r="D48" s="62"/>
      <c r="E48" s="1230" t="s">
        <v>15</v>
      </c>
      <c r="F48" s="1230"/>
      <c r="G48" s="1230"/>
      <c r="H48" s="1230"/>
      <c r="I48" s="1230"/>
      <c r="J48" s="1231"/>
      <c r="K48" s="63">
        <v>266</v>
      </c>
      <c r="L48" s="64">
        <v>263</v>
      </c>
      <c r="M48" s="64">
        <v>269</v>
      </c>
      <c r="N48" s="64">
        <v>289</v>
      </c>
      <c r="O48" s="65">
        <v>304</v>
      </c>
      <c r="P48" s="48"/>
      <c r="Q48" s="48"/>
      <c r="R48" s="48"/>
      <c r="S48" s="48"/>
      <c r="T48" s="48"/>
      <c r="U48" s="48"/>
    </row>
    <row r="49" spans="1:21" ht="30.75" customHeight="1" x14ac:dyDescent="0.2">
      <c r="A49" s="48"/>
      <c r="B49" s="1238"/>
      <c r="C49" s="1239"/>
      <c r="D49" s="62"/>
      <c r="E49" s="1230" t="s">
        <v>16</v>
      </c>
      <c r="F49" s="1230"/>
      <c r="G49" s="1230"/>
      <c r="H49" s="1230"/>
      <c r="I49" s="1230"/>
      <c r="J49" s="1231"/>
      <c r="K49" s="63">
        <v>127</v>
      </c>
      <c r="L49" s="64">
        <v>123</v>
      </c>
      <c r="M49" s="64">
        <v>120</v>
      </c>
      <c r="N49" s="64">
        <v>124</v>
      </c>
      <c r="O49" s="65">
        <v>119</v>
      </c>
      <c r="P49" s="48"/>
      <c r="Q49" s="48"/>
      <c r="R49" s="48"/>
      <c r="S49" s="48"/>
      <c r="T49" s="48"/>
      <c r="U49" s="48"/>
    </row>
    <row r="50" spans="1:21" ht="30.75" customHeight="1" x14ac:dyDescent="0.2">
      <c r="A50" s="48"/>
      <c r="B50" s="1238"/>
      <c r="C50" s="1239"/>
      <c r="D50" s="62"/>
      <c r="E50" s="1230" t="s">
        <v>17</v>
      </c>
      <c r="F50" s="1230"/>
      <c r="G50" s="1230"/>
      <c r="H50" s="1230"/>
      <c r="I50" s="1230"/>
      <c r="J50" s="1231"/>
      <c r="K50" s="63" t="s">
        <v>518</v>
      </c>
      <c r="L50" s="64" t="s">
        <v>518</v>
      </c>
      <c r="M50" s="64" t="s">
        <v>518</v>
      </c>
      <c r="N50" s="64" t="s">
        <v>518</v>
      </c>
      <c r="O50" s="65" t="s">
        <v>518</v>
      </c>
      <c r="P50" s="48"/>
      <c r="Q50" s="48"/>
      <c r="R50" s="48"/>
      <c r="S50" s="48"/>
      <c r="T50" s="48"/>
      <c r="U50" s="48"/>
    </row>
    <row r="51" spans="1:21" ht="30.75" customHeight="1" x14ac:dyDescent="0.2">
      <c r="A51" s="48"/>
      <c r="B51" s="1240"/>
      <c r="C51" s="1241"/>
      <c r="D51" s="66"/>
      <c r="E51" s="1230" t="s">
        <v>18</v>
      </c>
      <c r="F51" s="1230"/>
      <c r="G51" s="1230"/>
      <c r="H51" s="1230"/>
      <c r="I51" s="1230"/>
      <c r="J51" s="1231"/>
      <c r="K51" s="63" t="s">
        <v>518</v>
      </c>
      <c r="L51" s="64" t="s">
        <v>518</v>
      </c>
      <c r="M51" s="64" t="s">
        <v>518</v>
      </c>
      <c r="N51" s="64" t="s">
        <v>518</v>
      </c>
      <c r="O51" s="65" t="s">
        <v>518</v>
      </c>
      <c r="P51" s="48"/>
      <c r="Q51" s="48"/>
      <c r="R51" s="48"/>
      <c r="S51" s="48"/>
      <c r="T51" s="48"/>
      <c r="U51" s="48"/>
    </row>
    <row r="52" spans="1:21" ht="30.75" customHeight="1" x14ac:dyDescent="0.2">
      <c r="A52" s="48"/>
      <c r="B52" s="1228" t="s">
        <v>19</v>
      </c>
      <c r="C52" s="1229"/>
      <c r="D52" s="66"/>
      <c r="E52" s="1230" t="s">
        <v>20</v>
      </c>
      <c r="F52" s="1230"/>
      <c r="G52" s="1230"/>
      <c r="H52" s="1230"/>
      <c r="I52" s="1230"/>
      <c r="J52" s="1231"/>
      <c r="K52" s="63">
        <v>1275</v>
      </c>
      <c r="L52" s="64">
        <v>1340</v>
      </c>
      <c r="M52" s="64">
        <v>1348</v>
      </c>
      <c r="N52" s="64">
        <v>1291</v>
      </c>
      <c r="O52" s="65">
        <v>1343</v>
      </c>
      <c r="P52" s="48"/>
      <c r="Q52" s="48"/>
      <c r="R52" s="48"/>
      <c r="S52" s="48"/>
      <c r="T52" s="48"/>
      <c r="U52" s="48"/>
    </row>
    <row r="53" spans="1:21" ht="30.75" customHeight="1" thickBot="1" x14ac:dyDescent="0.25">
      <c r="A53" s="48"/>
      <c r="B53" s="1232" t="s">
        <v>21</v>
      </c>
      <c r="C53" s="1233"/>
      <c r="D53" s="67"/>
      <c r="E53" s="1234" t="s">
        <v>22</v>
      </c>
      <c r="F53" s="1234"/>
      <c r="G53" s="1234"/>
      <c r="H53" s="1234"/>
      <c r="I53" s="1234"/>
      <c r="J53" s="1235"/>
      <c r="K53" s="68">
        <v>458</v>
      </c>
      <c r="L53" s="69">
        <v>447</v>
      </c>
      <c r="M53" s="69">
        <v>405</v>
      </c>
      <c r="N53" s="69">
        <v>397</v>
      </c>
      <c r="O53" s="70">
        <v>450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xhJZIoqk+rcveTn2Jl5IyZXaukF3eC4O+GC0ug7ecZOsQpfYeZSmSbaWACeMe3jWABUNUWa8nb6WYl01EmAjw==" saltValue="AGS5Qrpfz6INsgIhUNHC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561</v>
      </c>
      <c r="J40" s="79" t="s">
        <v>562</v>
      </c>
      <c r="K40" s="79" t="s">
        <v>563</v>
      </c>
      <c r="L40" s="79" t="s">
        <v>564</v>
      </c>
      <c r="M40" s="80" t="s">
        <v>565</v>
      </c>
    </row>
    <row r="41" spans="2:13" ht="27.75" customHeight="1" x14ac:dyDescent="0.2">
      <c r="B41" s="1256" t="s">
        <v>24</v>
      </c>
      <c r="C41" s="1257"/>
      <c r="D41" s="81"/>
      <c r="E41" s="1258" t="s">
        <v>25</v>
      </c>
      <c r="F41" s="1258"/>
      <c r="G41" s="1258"/>
      <c r="H41" s="1259"/>
      <c r="I41" s="82">
        <v>14590</v>
      </c>
      <c r="J41" s="83">
        <v>15065</v>
      </c>
      <c r="K41" s="83">
        <v>15743</v>
      </c>
      <c r="L41" s="83">
        <v>16247</v>
      </c>
      <c r="M41" s="84">
        <v>16045</v>
      </c>
    </row>
    <row r="42" spans="2:13" ht="27.75" customHeight="1" x14ac:dyDescent="0.2">
      <c r="B42" s="1246"/>
      <c r="C42" s="1247"/>
      <c r="D42" s="85"/>
      <c r="E42" s="1250" t="s">
        <v>26</v>
      </c>
      <c r="F42" s="1250"/>
      <c r="G42" s="1250"/>
      <c r="H42" s="1251"/>
      <c r="I42" s="86">
        <v>856</v>
      </c>
      <c r="J42" s="87">
        <v>828</v>
      </c>
      <c r="K42" s="87">
        <v>705</v>
      </c>
      <c r="L42" s="87">
        <v>644</v>
      </c>
      <c r="M42" s="88">
        <v>584</v>
      </c>
    </row>
    <row r="43" spans="2:13" ht="27.75" customHeight="1" x14ac:dyDescent="0.2">
      <c r="B43" s="1246"/>
      <c r="C43" s="1247"/>
      <c r="D43" s="85"/>
      <c r="E43" s="1250" t="s">
        <v>27</v>
      </c>
      <c r="F43" s="1250"/>
      <c r="G43" s="1250"/>
      <c r="H43" s="1251"/>
      <c r="I43" s="86">
        <v>2347</v>
      </c>
      <c r="J43" s="87">
        <v>2198</v>
      </c>
      <c r="K43" s="87">
        <v>2024</v>
      </c>
      <c r="L43" s="87">
        <v>1916</v>
      </c>
      <c r="M43" s="88">
        <v>1878</v>
      </c>
    </row>
    <row r="44" spans="2:13" ht="27.75" customHeight="1" x14ac:dyDescent="0.2">
      <c r="B44" s="1246"/>
      <c r="C44" s="1247"/>
      <c r="D44" s="85"/>
      <c r="E44" s="1250" t="s">
        <v>28</v>
      </c>
      <c r="F44" s="1250"/>
      <c r="G44" s="1250"/>
      <c r="H44" s="1251"/>
      <c r="I44" s="86">
        <v>1532</v>
      </c>
      <c r="J44" s="87">
        <v>1291</v>
      </c>
      <c r="K44" s="87">
        <v>1204</v>
      </c>
      <c r="L44" s="87">
        <v>1143</v>
      </c>
      <c r="M44" s="88">
        <v>1059</v>
      </c>
    </row>
    <row r="45" spans="2:13" ht="27.75" customHeight="1" x14ac:dyDescent="0.2">
      <c r="B45" s="1246"/>
      <c r="C45" s="1247"/>
      <c r="D45" s="85"/>
      <c r="E45" s="1250" t="s">
        <v>29</v>
      </c>
      <c r="F45" s="1250"/>
      <c r="G45" s="1250"/>
      <c r="H45" s="1251"/>
      <c r="I45" s="86">
        <v>2670</v>
      </c>
      <c r="J45" s="87">
        <v>2448</v>
      </c>
      <c r="K45" s="87">
        <v>2263</v>
      </c>
      <c r="L45" s="87">
        <v>2135</v>
      </c>
      <c r="M45" s="88">
        <v>2008</v>
      </c>
    </row>
    <row r="46" spans="2:13" ht="27.75" customHeight="1" x14ac:dyDescent="0.2">
      <c r="B46" s="1246"/>
      <c r="C46" s="1247"/>
      <c r="D46" s="89"/>
      <c r="E46" s="1250" t="s">
        <v>30</v>
      </c>
      <c r="F46" s="1250"/>
      <c r="G46" s="1250"/>
      <c r="H46" s="1251"/>
      <c r="I46" s="86">
        <v>55</v>
      </c>
      <c r="J46" s="87">
        <v>46</v>
      </c>
      <c r="K46" s="87">
        <v>40</v>
      </c>
      <c r="L46" s="87">
        <v>33</v>
      </c>
      <c r="M46" s="88">
        <v>27</v>
      </c>
    </row>
    <row r="47" spans="2:13" ht="27.75" customHeight="1" x14ac:dyDescent="0.2">
      <c r="B47" s="1246"/>
      <c r="C47" s="1247"/>
      <c r="D47" s="90"/>
      <c r="E47" s="1260" t="s">
        <v>31</v>
      </c>
      <c r="F47" s="1261"/>
      <c r="G47" s="1261"/>
      <c r="H47" s="1262"/>
      <c r="I47" s="86" t="s">
        <v>518</v>
      </c>
      <c r="J47" s="87" t="s">
        <v>518</v>
      </c>
      <c r="K47" s="87" t="s">
        <v>518</v>
      </c>
      <c r="L47" s="87" t="s">
        <v>518</v>
      </c>
      <c r="M47" s="88" t="s">
        <v>518</v>
      </c>
    </row>
    <row r="48" spans="2:13" ht="27.75" customHeight="1" x14ac:dyDescent="0.2">
      <c r="B48" s="1246"/>
      <c r="C48" s="1247"/>
      <c r="D48" s="85"/>
      <c r="E48" s="1250" t="s">
        <v>32</v>
      </c>
      <c r="F48" s="1250"/>
      <c r="G48" s="1250"/>
      <c r="H48" s="1251"/>
      <c r="I48" s="86" t="s">
        <v>518</v>
      </c>
      <c r="J48" s="87" t="s">
        <v>518</v>
      </c>
      <c r="K48" s="87" t="s">
        <v>518</v>
      </c>
      <c r="L48" s="87" t="s">
        <v>518</v>
      </c>
      <c r="M48" s="88" t="s">
        <v>518</v>
      </c>
    </row>
    <row r="49" spans="2:13" ht="27.75" customHeight="1" x14ac:dyDescent="0.2">
      <c r="B49" s="1248"/>
      <c r="C49" s="1249"/>
      <c r="D49" s="85"/>
      <c r="E49" s="1250" t="s">
        <v>33</v>
      </c>
      <c r="F49" s="1250"/>
      <c r="G49" s="1250"/>
      <c r="H49" s="1251"/>
      <c r="I49" s="86" t="s">
        <v>518</v>
      </c>
      <c r="J49" s="87" t="s">
        <v>518</v>
      </c>
      <c r="K49" s="87" t="s">
        <v>518</v>
      </c>
      <c r="L49" s="87" t="s">
        <v>518</v>
      </c>
      <c r="M49" s="88" t="s">
        <v>518</v>
      </c>
    </row>
    <row r="50" spans="2:13" ht="27.75" customHeight="1" x14ac:dyDescent="0.2">
      <c r="B50" s="1244" t="s">
        <v>34</v>
      </c>
      <c r="C50" s="1245"/>
      <c r="D50" s="91"/>
      <c r="E50" s="1250" t="s">
        <v>35</v>
      </c>
      <c r="F50" s="1250"/>
      <c r="G50" s="1250"/>
      <c r="H50" s="1251"/>
      <c r="I50" s="86">
        <v>2892</v>
      </c>
      <c r="J50" s="87">
        <v>3179</v>
      </c>
      <c r="K50" s="87">
        <v>3526</v>
      </c>
      <c r="L50" s="87">
        <v>3969</v>
      </c>
      <c r="M50" s="88">
        <v>4325</v>
      </c>
    </row>
    <row r="51" spans="2:13" ht="27.75" customHeight="1" x14ac:dyDescent="0.2">
      <c r="B51" s="1246"/>
      <c r="C51" s="1247"/>
      <c r="D51" s="85"/>
      <c r="E51" s="1250" t="s">
        <v>36</v>
      </c>
      <c r="F51" s="1250"/>
      <c r="G51" s="1250"/>
      <c r="H51" s="1251"/>
      <c r="I51" s="86">
        <v>1346</v>
      </c>
      <c r="J51" s="87">
        <v>1182</v>
      </c>
      <c r="K51" s="87">
        <v>1043</v>
      </c>
      <c r="L51" s="87">
        <v>975</v>
      </c>
      <c r="M51" s="88">
        <v>926</v>
      </c>
    </row>
    <row r="52" spans="2:13" ht="27.75" customHeight="1" x14ac:dyDescent="0.2">
      <c r="B52" s="1248"/>
      <c r="C52" s="1249"/>
      <c r="D52" s="85"/>
      <c r="E52" s="1250" t="s">
        <v>37</v>
      </c>
      <c r="F52" s="1250"/>
      <c r="G52" s="1250"/>
      <c r="H52" s="1251"/>
      <c r="I52" s="86">
        <v>12589</v>
      </c>
      <c r="J52" s="87">
        <v>13053</v>
      </c>
      <c r="K52" s="87">
        <v>13332</v>
      </c>
      <c r="L52" s="87">
        <v>13531</v>
      </c>
      <c r="M52" s="88">
        <v>13066</v>
      </c>
    </row>
    <row r="53" spans="2:13" ht="27.75" customHeight="1" thickBot="1" x14ac:dyDescent="0.25">
      <c r="B53" s="1252" t="s">
        <v>38</v>
      </c>
      <c r="C53" s="1253"/>
      <c r="D53" s="92"/>
      <c r="E53" s="1254" t="s">
        <v>39</v>
      </c>
      <c r="F53" s="1254"/>
      <c r="G53" s="1254"/>
      <c r="H53" s="1255"/>
      <c r="I53" s="93">
        <v>5223</v>
      </c>
      <c r="J53" s="94">
        <v>4461</v>
      </c>
      <c r="K53" s="94">
        <v>4077</v>
      </c>
      <c r="L53" s="94">
        <v>3644</v>
      </c>
      <c r="M53" s="95">
        <v>3283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Ss9nUFVagyT/0r6yL3JRmGS3TYjVROHgqf/+C8RASbnaDMNzhu+1XU3KPycnwStjLC0C0NouIJ+J5IOemno4g==" saltValue="lrCFCcFi9jm+8LmvcW4F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563</v>
      </c>
      <c r="G54" s="104" t="s">
        <v>564</v>
      </c>
      <c r="H54" s="105" t="s">
        <v>565</v>
      </c>
    </row>
    <row r="55" spans="2:8" ht="52.5" customHeight="1" x14ac:dyDescent="0.2">
      <c r="B55" s="106"/>
      <c r="C55" s="1271" t="s">
        <v>42</v>
      </c>
      <c r="D55" s="1271"/>
      <c r="E55" s="1272"/>
      <c r="F55" s="107">
        <v>2362</v>
      </c>
      <c r="G55" s="107">
        <v>2539</v>
      </c>
      <c r="H55" s="108">
        <v>2549</v>
      </c>
    </row>
    <row r="56" spans="2:8" ht="52.5" customHeight="1" x14ac:dyDescent="0.2">
      <c r="B56" s="109"/>
      <c r="C56" s="1273" t="s">
        <v>43</v>
      </c>
      <c r="D56" s="1273"/>
      <c r="E56" s="1274"/>
      <c r="F56" s="110">
        <v>101</v>
      </c>
      <c r="G56" s="110">
        <v>101</v>
      </c>
      <c r="H56" s="111">
        <v>102</v>
      </c>
    </row>
    <row r="57" spans="2:8" ht="53.25" customHeight="1" x14ac:dyDescent="0.2">
      <c r="B57" s="109"/>
      <c r="C57" s="1275" t="s">
        <v>44</v>
      </c>
      <c r="D57" s="1275"/>
      <c r="E57" s="1276"/>
      <c r="F57" s="112">
        <v>1970</v>
      </c>
      <c r="G57" s="112">
        <v>2202</v>
      </c>
      <c r="H57" s="113">
        <v>2430</v>
      </c>
    </row>
    <row r="58" spans="2:8" ht="45.75" customHeight="1" x14ac:dyDescent="0.2">
      <c r="B58" s="114"/>
      <c r="C58" s="1263" t="s">
        <v>601</v>
      </c>
      <c r="D58" s="1264"/>
      <c r="E58" s="1265"/>
      <c r="F58" s="115">
        <v>1166</v>
      </c>
      <c r="G58" s="115">
        <v>1169</v>
      </c>
      <c r="H58" s="116">
        <v>1172</v>
      </c>
    </row>
    <row r="59" spans="2:8" ht="45.75" customHeight="1" x14ac:dyDescent="0.2">
      <c r="B59" s="114"/>
      <c r="C59" s="1263" t="s">
        <v>602</v>
      </c>
      <c r="D59" s="1264"/>
      <c r="E59" s="1265"/>
      <c r="F59" s="115">
        <v>134</v>
      </c>
      <c r="G59" s="115">
        <v>234</v>
      </c>
      <c r="H59" s="116">
        <v>334</v>
      </c>
    </row>
    <row r="60" spans="2:8" ht="45.75" customHeight="1" x14ac:dyDescent="0.2">
      <c r="B60" s="114"/>
      <c r="C60" s="1263" t="s">
        <v>603</v>
      </c>
      <c r="D60" s="1264"/>
      <c r="E60" s="1265"/>
      <c r="F60" s="115">
        <v>163</v>
      </c>
      <c r="G60" s="115">
        <v>196</v>
      </c>
      <c r="H60" s="116">
        <v>225</v>
      </c>
    </row>
    <row r="61" spans="2:8" ht="45.75" customHeight="1" x14ac:dyDescent="0.2">
      <c r="B61" s="114"/>
      <c r="C61" s="1263" t="s">
        <v>604</v>
      </c>
      <c r="D61" s="1264"/>
      <c r="E61" s="1265"/>
      <c r="F61" s="115">
        <v>21</v>
      </c>
      <c r="G61" s="115">
        <v>86</v>
      </c>
      <c r="H61" s="116">
        <v>180</v>
      </c>
    </row>
    <row r="62" spans="2:8" ht="45.75" customHeight="1" thickBot="1" x14ac:dyDescent="0.25">
      <c r="B62" s="117"/>
      <c r="C62" s="1266" t="s">
        <v>605</v>
      </c>
      <c r="D62" s="1267"/>
      <c r="E62" s="1268"/>
      <c r="F62" s="118">
        <v>127</v>
      </c>
      <c r="G62" s="118">
        <v>127</v>
      </c>
      <c r="H62" s="119">
        <v>127</v>
      </c>
    </row>
    <row r="63" spans="2:8" ht="52.5" customHeight="1" thickBot="1" x14ac:dyDescent="0.25">
      <c r="B63" s="120"/>
      <c r="C63" s="1269" t="s">
        <v>45</v>
      </c>
      <c r="D63" s="1269"/>
      <c r="E63" s="1270"/>
      <c r="F63" s="121">
        <v>4433</v>
      </c>
      <c r="G63" s="121">
        <v>4842</v>
      </c>
      <c r="H63" s="122">
        <v>5080</v>
      </c>
    </row>
    <row r="64" spans="2:8" ht="15" customHeight="1" x14ac:dyDescent="0.2"/>
    <row r="65" ht="0" hidden="1" customHeight="1" x14ac:dyDescent="0.2"/>
    <row r="66" ht="0" hidden="1" customHeight="1" x14ac:dyDescent="0.2"/>
  </sheetData>
  <sheetProtection algorithmName="SHA-512" hashValue="lXk2S2jNDH52i4oLGO+SmaWUNMiIxI9MAc8JNEK/094aXaOuv1yOvpfhHkbqpm0JRIVNPWT63NWmex/4ZKMfsQ==" saltValue="TLNRJkpH2Zd4s3e4dHwc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5" t="s">
        <v>620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610</v>
      </c>
    </row>
    <row r="50" spans="1:109" ht="13.2" x14ac:dyDescent="0.2">
      <c r="B50" s="374"/>
      <c r="G50" s="1277"/>
      <c r="H50" s="1277"/>
      <c r="I50" s="1277"/>
      <c r="J50" s="1277"/>
      <c r="K50" s="384"/>
      <c r="L50" s="384"/>
      <c r="M50" s="385"/>
      <c r="N50" s="38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2">
      <c r="B51" s="374"/>
      <c r="G51" s="1295"/>
      <c r="H51" s="1295"/>
      <c r="I51" s="1299"/>
      <c r="J51" s="1299"/>
      <c r="K51" s="1284"/>
      <c r="L51" s="1284"/>
      <c r="M51" s="1284"/>
      <c r="N51" s="1284"/>
      <c r="AM51" s="383"/>
      <c r="AN51" s="1282" t="s">
        <v>611</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94"/>
      <c r="BQ51" s="1279"/>
      <c r="BR51" s="1279"/>
      <c r="BS51" s="1279"/>
      <c r="BT51" s="1279"/>
      <c r="BU51" s="1279"/>
      <c r="BV51" s="1279"/>
      <c r="BW51" s="1279"/>
      <c r="BX51" s="1294"/>
      <c r="BY51" s="1279"/>
      <c r="BZ51" s="1279"/>
      <c r="CA51" s="1279"/>
      <c r="CB51" s="1279"/>
      <c r="CC51" s="1279"/>
      <c r="CD51" s="1279"/>
      <c r="CE51" s="1279"/>
      <c r="CF51" s="1279">
        <v>68</v>
      </c>
      <c r="CG51" s="1279"/>
      <c r="CH51" s="1279"/>
      <c r="CI51" s="1279"/>
      <c r="CJ51" s="1279"/>
      <c r="CK51" s="1279"/>
      <c r="CL51" s="1279"/>
      <c r="CM51" s="1279"/>
      <c r="CN51" s="1279">
        <v>61.8</v>
      </c>
      <c r="CO51" s="1279"/>
      <c r="CP51" s="1279"/>
      <c r="CQ51" s="1279"/>
      <c r="CR51" s="1279"/>
      <c r="CS51" s="1279"/>
      <c r="CT51" s="1279"/>
      <c r="CU51" s="1279"/>
      <c r="CV51" s="1279">
        <v>56.5</v>
      </c>
      <c r="CW51" s="1279"/>
      <c r="CX51" s="1279"/>
      <c r="CY51" s="1279"/>
      <c r="CZ51" s="1279"/>
      <c r="DA51" s="1279"/>
      <c r="DB51" s="1279"/>
      <c r="DC51" s="1279"/>
    </row>
    <row r="52" spans="1:109" ht="13.2" x14ac:dyDescent="0.2">
      <c r="B52" s="374"/>
      <c r="G52" s="1295"/>
      <c r="H52" s="1295"/>
      <c r="I52" s="1299"/>
      <c r="J52" s="1299"/>
      <c r="K52" s="1284"/>
      <c r="L52" s="1284"/>
      <c r="M52" s="1284"/>
      <c r="N52" s="1284"/>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2"/>
      <c r="B53" s="374"/>
      <c r="G53" s="1295"/>
      <c r="H53" s="1295"/>
      <c r="I53" s="1277"/>
      <c r="J53" s="1277"/>
      <c r="K53" s="1284"/>
      <c r="L53" s="1284"/>
      <c r="M53" s="1284"/>
      <c r="N53" s="1284"/>
      <c r="AM53" s="383"/>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94"/>
      <c r="BQ53" s="1279"/>
      <c r="BR53" s="1279"/>
      <c r="BS53" s="1279"/>
      <c r="BT53" s="1279"/>
      <c r="BU53" s="1279"/>
      <c r="BV53" s="1279"/>
      <c r="BW53" s="1279"/>
      <c r="BX53" s="1294"/>
      <c r="BY53" s="1279"/>
      <c r="BZ53" s="1279"/>
      <c r="CA53" s="1279"/>
      <c r="CB53" s="1279"/>
      <c r="CC53" s="1279"/>
      <c r="CD53" s="1279"/>
      <c r="CE53" s="1279"/>
      <c r="CF53" s="1279">
        <v>57.4</v>
      </c>
      <c r="CG53" s="1279"/>
      <c r="CH53" s="1279"/>
      <c r="CI53" s="1279"/>
      <c r="CJ53" s="1279"/>
      <c r="CK53" s="1279"/>
      <c r="CL53" s="1279"/>
      <c r="CM53" s="1279"/>
      <c r="CN53" s="1279">
        <v>63</v>
      </c>
      <c r="CO53" s="1279"/>
      <c r="CP53" s="1279"/>
      <c r="CQ53" s="1279"/>
      <c r="CR53" s="1279"/>
      <c r="CS53" s="1279"/>
      <c r="CT53" s="1279"/>
      <c r="CU53" s="1279"/>
      <c r="CV53" s="1279">
        <v>64.5</v>
      </c>
      <c r="CW53" s="1279"/>
      <c r="CX53" s="1279"/>
      <c r="CY53" s="1279"/>
      <c r="CZ53" s="1279"/>
      <c r="DA53" s="1279"/>
      <c r="DB53" s="1279"/>
      <c r="DC53" s="1279"/>
    </row>
    <row r="54" spans="1:109" ht="13.2" x14ac:dyDescent="0.2">
      <c r="A54" s="382"/>
      <c r="B54" s="374"/>
      <c r="G54" s="1295"/>
      <c r="H54" s="1295"/>
      <c r="I54" s="1277"/>
      <c r="J54" s="1277"/>
      <c r="K54" s="1284"/>
      <c r="L54" s="1284"/>
      <c r="M54" s="1284"/>
      <c r="N54" s="1284"/>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2"/>
      <c r="B55" s="374"/>
      <c r="G55" s="1277"/>
      <c r="H55" s="1277"/>
      <c r="I55" s="1277"/>
      <c r="J55" s="1277"/>
      <c r="K55" s="1284"/>
      <c r="L55" s="1284"/>
      <c r="M55" s="1284"/>
      <c r="N55" s="1284"/>
      <c r="AN55" s="1283" t="s">
        <v>614</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94"/>
      <c r="BQ55" s="1279"/>
      <c r="BR55" s="1279"/>
      <c r="BS55" s="1279"/>
      <c r="BT55" s="1279"/>
      <c r="BU55" s="1279"/>
      <c r="BV55" s="1279"/>
      <c r="BW55" s="1279"/>
      <c r="BX55" s="1294"/>
      <c r="BY55" s="1279"/>
      <c r="BZ55" s="1279"/>
      <c r="CA55" s="1279"/>
      <c r="CB55" s="1279"/>
      <c r="CC55" s="1279"/>
      <c r="CD55" s="1279"/>
      <c r="CE55" s="1279"/>
      <c r="CF55" s="1279">
        <v>13</v>
      </c>
      <c r="CG55" s="1279"/>
      <c r="CH55" s="1279"/>
      <c r="CI55" s="1279"/>
      <c r="CJ55" s="1279"/>
      <c r="CK55" s="1279"/>
      <c r="CL55" s="1279"/>
      <c r="CM55" s="1279"/>
      <c r="CN55" s="1279">
        <v>21</v>
      </c>
      <c r="CO55" s="1279"/>
      <c r="CP55" s="1279"/>
      <c r="CQ55" s="1279"/>
      <c r="CR55" s="1279"/>
      <c r="CS55" s="1279"/>
      <c r="CT55" s="1279"/>
      <c r="CU55" s="1279"/>
      <c r="CV55" s="1279">
        <v>20.2</v>
      </c>
      <c r="CW55" s="1279"/>
      <c r="CX55" s="1279"/>
      <c r="CY55" s="1279"/>
      <c r="CZ55" s="1279"/>
      <c r="DA55" s="1279"/>
      <c r="DB55" s="1279"/>
      <c r="DC55" s="1279"/>
    </row>
    <row r="56" spans="1:109" ht="13.2" x14ac:dyDescent="0.2">
      <c r="A56" s="382"/>
      <c r="B56" s="374"/>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ht="13.2" x14ac:dyDescent="0.2">
      <c r="B57" s="386"/>
      <c r="G57" s="1277"/>
      <c r="H57" s="1277"/>
      <c r="I57" s="1280"/>
      <c r="J57" s="1280"/>
      <c r="K57" s="1284"/>
      <c r="L57" s="1284"/>
      <c r="M57" s="1284"/>
      <c r="N57" s="1284"/>
      <c r="AM57" s="367"/>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94"/>
      <c r="BQ57" s="1279"/>
      <c r="BR57" s="1279"/>
      <c r="BS57" s="1279"/>
      <c r="BT57" s="1279"/>
      <c r="BU57" s="1279"/>
      <c r="BV57" s="1279"/>
      <c r="BW57" s="1279"/>
      <c r="BX57" s="1294"/>
      <c r="BY57" s="1279"/>
      <c r="BZ57" s="1279"/>
      <c r="CA57" s="1279"/>
      <c r="CB57" s="1279"/>
      <c r="CC57" s="1279"/>
      <c r="CD57" s="1279"/>
      <c r="CE57" s="1279"/>
      <c r="CF57" s="1279">
        <v>53.4</v>
      </c>
      <c r="CG57" s="1279"/>
      <c r="CH57" s="1279"/>
      <c r="CI57" s="1279"/>
      <c r="CJ57" s="1279"/>
      <c r="CK57" s="1279"/>
      <c r="CL57" s="1279"/>
      <c r="CM57" s="1279"/>
      <c r="CN57" s="1279">
        <v>56.1</v>
      </c>
      <c r="CO57" s="1279"/>
      <c r="CP57" s="1279"/>
      <c r="CQ57" s="1279"/>
      <c r="CR57" s="1279"/>
      <c r="CS57" s="1279"/>
      <c r="CT57" s="1279"/>
      <c r="CU57" s="1279"/>
      <c r="CV57" s="1279">
        <v>58.1</v>
      </c>
      <c r="CW57" s="1279"/>
      <c r="CX57" s="1279"/>
      <c r="CY57" s="1279"/>
      <c r="CZ57" s="1279"/>
      <c r="DA57" s="1279"/>
      <c r="DB57" s="1279"/>
      <c r="DC57" s="1279"/>
      <c r="DD57" s="387"/>
      <c r="DE57" s="386"/>
    </row>
    <row r="58" spans="1:109" s="382" customFormat="1" ht="13.2" x14ac:dyDescent="0.2">
      <c r="A58" s="367"/>
      <c r="B58" s="386"/>
      <c r="G58" s="1277"/>
      <c r="H58" s="1277"/>
      <c r="I58" s="1280"/>
      <c r="J58" s="1280"/>
      <c r="K58" s="1284"/>
      <c r="L58" s="1284"/>
      <c r="M58" s="1284"/>
      <c r="N58" s="1284"/>
      <c r="AM58" s="367"/>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615</v>
      </c>
    </row>
    <row r="64" spans="1:109" ht="13.2" x14ac:dyDescent="0.2">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5" t="s">
        <v>621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610</v>
      </c>
    </row>
    <row r="72" spans="2:107" ht="13.2" x14ac:dyDescent="0.2">
      <c r="B72" s="374"/>
      <c r="G72" s="1277"/>
      <c r="H72" s="1277"/>
      <c r="I72" s="1277"/>
      <c r="J72" s="1277"/>
      <c r="K72" s="384"/>
      <c r="L72" s="384"/>
      <c r="M72" s="385"/>
      <c r="N72" s="38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2" x14ac:dyDescent="0.2">
      <c r="B73" s="374"/>
      <c r="G73" s="1295"/>
      <c r="H73" s="1295"/>
      <c r="I73" s="1295"/>
      <c r="J73" s="1295"/>
      <c r="K73" s="1278"/>
      <c r="L73" s="1278"/>
      <c r="M73" s="1278"/>
      <c r="N73" s="1278"/>
      <c r="AM73" s="383"/>
      <c r="AN73" s="1282" t="s">
        <v>611</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79">
        <v>87.8</v>
      </c>
      <c r="BQ73" s="1279"/>
      <c r="BR73" s="1279"/>
      <c r="BS73" s="1279"/>
      <c r="BT73" s="1279"/>
      <c r="BU73" s="1279"/>
      <c r="BV73" s="1279"/>
      <c r="BW73" s="1279"/>
      <c r="BX73" s="1279">
        <v>75.7</v>
      </c>
      <c r="BY73" s="1279"/>
      <c r="BZ73" s="1279"/>
      <c r="CA73" s="1279"/>
      <c r="CB73" s="1279"/>
      <c r="CC73" s="1279"/>
      <c r="CD73" s="1279"/>
      <c r="CE73" s="1279"/>
      <c r="CF73" s="1279">
        <v>68</v>
      </c>
      <c r="CG73" s="1279"/>
      <c r="CH73" s="1279"/>
      <c r="CI73" s="1279"/>
      <c r="CJ73" s="1279"/>
      <c r="CK73" s="1279"/>
      <c r="CL73" s="1279"/>
      <c r="CM73" s="1279"/>
      <c r="CN73" s="1279">
        <v>61.8</v>
      </c>
      <c r="CO73" s="1279"/>
      <c r="CP73" s="1279"/>
      <c r="CQ73" s="1279"/>
      <c r="CR73" s="1279"/>
      <c r="CS73" s="1279"/>
      <c r="CT73" s="1279"/>
      <c r="CU73" s="1279"/>
      <c r="CV73" s="1279">
        <v>56.5</v>
      </c>
      <c r="CW73" s="1279"/>
      <c r="CX73" s="1279"/>
      <c r="CY73" s="1279"/>
      <c r="CZ73" s="1279"/>
      <c r="DA73" s="1279"/>
      <c r="DB73" s="1279"/>
      <c r="DC73" s="1279"/>
    </row>
    <row r="74" spans="2:107" ht="13.2" x14ac:dyDescent="0.2">
      <c r="B74" s="374"/>
      <c r="G74" s="1295"/>
      <c r="H74" s="1295"/>
      <c r="I74" s="1295"/>
      <c r="J74" s="1295"/>
      <c r="K74" s="1278"/>
      <c r="L74" s="1278"/>
      <c r="M74" s="1278"/>
      <c r="N74" s="1278"/>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4"/>
      <c r="G75" s="1295"/>
      <c r="H75" s="1295"/>
      <c r="I75" s="1277"/>
      <c r="J75" s="1277"/>
      <c r="K75" s="1284"/>
      <c r="L75" s="1284"/>
      <c r="M75" s="1284"/>
      <c r="N75" s="1284"/>
      <c r="AM75" s="383"/>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79">
        <v>8.1999999999999993</v>
      </c>
      <c r="BQ75" s="1279"/>
      <c r="BR75" s="1279"/>
      <c r="BS75" s="1279"/>
      <c r="BT75" s="1279"/>
      <c r="BU75" s="1279"/>
      <c r="BV75" s="1279"/>
      <c r="BW75" s="1279"/>
      <c r="BX75" s="1279">
        <v>7.9</v>
      </c>
      <c r="BY75" s="1279"/>
      <c r="BZ75" s="1279"/>
      <c r="CA75" s="1279"/>
      <c r="CB75" s="1279"/>
      <c r="CC75" s="1279"/>
      <c r="CD75" s="1279"/>
      <c r="CE75" s="1279"/>
      <c r="CF75" s="1279">
        <v>7.3</v>
      </c>
      <c r="CG75" s="1279"/>
      <c r="CH75" s="1279"/>
      <c r="CI75" s="1279"/>
      <c r="CJ75" s="1279"/>
      <c r="CK75" s="1279"/>
      <c r="CL75" s="1279"/>
      <c r="CM75" s="1279"/>
      <c r="CN75" s="1279">
        <v>7</v>
      </c>
      <c r="CO75" s="1279"/>
      <c r="CP75" s="1279"/>
      <c r="CQ75" s="1279"/>
      <c r="CR75" s="1279"/>
      <c r="CS75" s="1279"/>
      <c r="CT75" s="1279"/>
      <c r="CU75" s="1279"/>
      <c r="CV75" s="1279">
        <v>7</v>
      </c>
      <c r="CW75" s="1279"/>
      <c r="CX75" s="1279"/>
      <c r="CY75" s="1279"/>
      <c r="CZ75" s="1279"/>
      <c r="DA75" s="1279"/>
      <c r="DB75" s="1279"/>
      <c r="DC75" s="1279"/>
    </row>
    <row r="76" spans="2:107" ht="13.2" x14ac:dyDescent="0.2">
      <c r="B76" s="374"/>
      <c r="G76" s="1295"/>
      <c r="H76" s="1295"/>
      <c r="I76" s="1277"/>
      <c r="J76" s="1277"/>
      <c r="K76" s="1284"/>
      <c r="L76" s="1284"/>
      <c r="M76" s="1284"/>
      <c r="N76" s="1284"/>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4"/>
      <c r="G77" s="1277"/>
      <c r="H77" s="1277"/>
      <c r="I77" s="1277"/>
      <c r="J77" s="1277"/>
      <c r="K77" s="1278"/>
      <c r="L77" s="1278"/>
      <c r="M77" s="1278"/>
      <c r="N77" s="1278"/>
      <c r="AN77" s="1283" t="s">
        <v>617</v>
      </c>
      <c r="AO77" s="1283"/>
      <c r="AP77" s="1283"/>
      <c r="AQ77" s="1283"/>
      <c r="AR77" s="1283"/>
      <c r="AS77" s="1283"/>
      <c r="AT77" s="1283"/>
      <c r="AU77" s="1283"/>
      <c r="AV77" s="1283"/>
      <c r="AW77" s="1283"/>
      <c r="AX77" s="1283"/>
      <c r="AY77" s="1283"/>
      <c r="AZ77" s="1283"/>
      <c r="BA77" s="1283"/>
      <c r="BB77" s="1282" t="s">
        <v>618</v>
      </c>
      <c r="BC77" s="1282"/>
      <c r="BD77" s="1282"/>
      <c r="BE77" s="1282"/>
      <c r="BF77" s="1282"/>
      <c r="BG77" s="1282"/>
      <c r="BH77" s="1282"/>
      <c r="BI77" s="1282"/>
      <c r="BJ77" s="1282"/>
      <c r="BK77" s="1282"/>
      <c r="BL77" s="1282"/>
      <c r="BM77" s="1282"/>
      <c r="BN77" s="1282"/>
      <c r="BO77" s="1282"/>
      <c r="BP77" s="1279">
        <v>22.3</v>
      </c>
      <c r="BQ77" s="1279"/>
      <c r="BR77" s="1279"/>
      <c r="BS77" s="1279"/>
      <c r="BT77" s="1279"/>
      <c r="BU77" s="1279"/>
      <c r="BV77" s="1279"/>
      <c r="BW77" s="1279"/>
      <c r="BX77" s="1279">
        <v>20.3</v>
      </c>
      <c r="BY77" s="1279"/>
      <c r="BZ77" s="1279"/>
      <c r="CA77" s="1279"/>
      <c r="CB77" s="1279"/>
      <c r="CC77" s="1279"/>
      <c r="CD77" s="1279"/>
      <c r="CE77" s="1279"/>
      <c r="CF77" s="1279">
        <v>13</v>
      </c>
      <c r="CG77" s="1279"/>
      <c r="CH77" s="1279"/>
      <c r="CI77" s="1279"/>
      <c r="CJ77" s="1279"/>
      <c r="CK77" s="1279"/>
      <c r="CL77" s="1279"/>
      <c r="CM77" s="1279"/>
      <c r="CN77" s="1279">
        <v>21</v>
      </c>
      <c r="CO77" s="1279"/>
      <c r="CP77" s="1279"/>
      <c r="CQ77" s="1279"/>
      <c r="CR77" s="1279"/>
      <c r="CS77" s="1279"/>
      <c r="CT77" s="1279"/>
      <c r="CU77" s="1279"/>
      <c r="CV77" s="1279">
        <v>20.2</v>
      </c>
      <c r="CW77" s="1279"/>
      <c r="CX77" s="1279"/>
      <c r="CY77" s="1279"/>
      <c r="CZ77" s="1279"/>
      <c r="DA77" s="1279"/>
      <c r="DB77" s="1279"/>
      <c r="DC77" s="1279"/>
    </row>
    <row r="78" spans="2:107" ht="13.2" x14ac:dyDescent="0.2">
      <c r="B78" s="374"/>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4"/>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616</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7.7</v>
      </c>
      <c r="BY79" s="1279"/>
      <c r="BZ79" s="1279"/>
      <c r="CA79" s="1279"/>
      <c r="CB79" s="1279"/>
      <c r="CC79" s="1279"/>
      <c r="CD79" s="1279"/>
      <c r="CE79" s="1279"/>
      <c r="CF79" s="1279">
        <v>6.8</v>
      </c>
      <c r="CG79" s="1279"/>
      <c r="CH79" s="1279"/>
      <c r="CI79" s="1279"/>
      <c r="CJ79" s="1279"/>
      <c r="CK79" s="1279"/>
      <c r="CL79" s="1279"/>
      <c r="CM79" s="1279"/>
      <c r="CN79" s="1279">
        <v>6.8</v>
      </c>
      <c r="CO79" s="1279"/>
      <c r="CP79" s="1279"/>
      <c r="CQ79" s="1279"/>
      <c r="CR79" s="1279"/>
      <c r="CS79" s="1279"/>
      <c r="CT79" s="1279"/>
      <c r="CU79" s="1279"/>
      <c r="CV79" s="1279">
        <v>6.8</v>
      </c>
      <c r="CW79" s="1279"/>
      <c r="CX79" s="1279"/>
      <c r="CY79" s="1279"/>
      <c r="CZ79" s="1279"/>
      <c r="DA79" s="1279"/>
      <c r="DB79" s="1279"/>
      <c r="DC79" s="1279"/>
    </row>
    <row r="80" spans="2:107" ht="13.2" x14ac:dyDescent="0.2">
      <c r="B80" s="374"/>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HxE7D5pEX+reOEqbW9rXC+8L/N+ufAuIRULrRwSGkGIx2nSkZ7Ym5LNlIrLF7CbAo/aGf9GxCMraqJ6Lp5tow==" saltValue="g5FtrF4x3NLy0n/UH1It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AAzVawAPJcd5+GM5nzy+7pxsDrJ0tAj2fq4HqSBifCRJtwI7sj3sWHOnTMv6iaMxVq5JjnFseEC7c8XsSnkXw==" saltValue="b7RaJxGqRYWd1BjRigUq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tf6+3OO+1Vgv6JexOyXGlpBG0exhOvQaEV1mGVYGFqybJs4v6LvluO4WJW915VQ4LBUXMtR1NfxvsdkXpIU1w==" saltValue="80s9dYiYxUsqaXcpaGk3y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558</v>
      </c>
      <c r="G2" s="136"/>
      <c r="H2" s="137"/>
    </row>
    <row r="3" spans="1:8" x14ac:dyDescent="0.2">
      <c r="A3" s="133" t="s">
        <v>551</v>
      </c>
      <c r="B3" s="138"/>
      <c r="C3" s="139"/>
      <c r="D3" s="140">
        <v>116047</v>
      </c>
      <c r="E3" s="141"/>
      <c r="F3" s="142">
        <v>53270</v>
      </c>
      <c r="G3" s="143"/>
      <c r="H3" s="144"/>
    </row>
    <row r="4" spans="1:8" x14ac:dyDescent="0.2">
      <c r="A4" s="145"/>
      <c r="B4" s="146"/>
      <c r="C4" s="147"/>
      <c r="D4" s="148">
        <v>48483</v>
      </c>
      <c r="E4" s="149"/>
      <c r="F4" s="150">
        <v>24316</v>
      </c>
      <c r="G4" s="151"/>
      <c r="H4" s="152"/>
    </row>
    <row r="5" spans="1:8" x14ac:dyDescent="0.2">
      <c r="A5" s="133" t="s">
        <v>553</v>
      </c>
      <c r="B5" s="138"/>
      <c r="C5" s="139"/>
      <c r="D5" s="140">
        <v>85136</v>
      </c>
      <c r="E5" s="141"/>
      <c r="F5" s="142">
        <v>53292</v>
      </c>
      <c r="G5" s="143"/>
      <c r="H5" s="144"/>
    </row>
    <row r="6" spans="1:8" x14ac:dyDescent="0.2">
      <c r="A6" s="145"/>
      <c r="B6" s="146"/>
      <c r="C6" s="147"/>
      <c r="D6" s="148">
        <v>44005</v>
      </c>
      <c r="E6" s="149"/>
      <c r="F6" s="150">
        <v>28900</v>
      </c>
      <c r="G6" s="151"/>
      <c r="H6" s="152"/>
    </row>
    <row r="7" spans="1:8" x14ac:dyDescent="0.2">
      <c r="A7" s="133" t="s">
        <v>554</v>
      </c>
      <c r="B7" s="138"/>
      <c r="C7" s="139"/>
      <c r="D7" s="140">
        <v>85991</v>
      </c>
      <c r="E7" s="141"/>
      <c r="F7" s="142">
        <v>49919</v>
      </c>
      <c r="G7" s="143"/>
      <c r="H7" s="144"/>
    </row>
    <row r="8" spans="1:8" x14ac:dyDescent="0.2">
      <c r="A8" s="145"/>
      <c r="B8" s="146"/>
      <c r="C8" s="147"/>
      <c r="D8" s="148">
        <v>44606</v>
      </c>
      <c r="E8" s="149"/>
      <c r="F8" s="150">
        <v>26398</v>
      </c>
      <c r="G8" s="151"/>
      <c r="H8" s="152"/>
    </row>
    <row r="9" spans="1:8" x14ac:dyDescent="0.2">
      <c r="A9" s="133" t="s">
        <v>555</v>
      </c>
      <c r="B9" s="138"/>
      <c r="C9" s="139"/>
      <c r="D9" s="140">
        <v>94445</v>
      </c>
      <c r="E9" s="141"/>
      <c r="F9" s="142">
        <v>47738</v>
      </c>
      <c r="G9" s="143"/>
      <c r="H9" s="144"/>
    </row>
    <row r="10" spans="1:8" x14ac:dyDescent="0.2">
      <c r="A10" s="145"/>
      <c r="B10" s="146"/>
      <c r="C10" s="147"/>
      <c r="D10" s="148">
        <v>58561</v>
      </c>
      <c r="E10" s="149"/>
      <c r="F10" s="150">
        <v>24937</v>
      </c>
      <c r="G10" s="151"/>
      <c r="H10" s="152"/>
    </row>
    <row r="11" spans="1:8" x14ac:dyDescent="0.2">
      <c r="A11" s="133" t="s">
        <v>556</v>
      </c>
      <c r="B11" s="138"/>
      <c r="C11" s="139"/>
      <c r="D11" s="140">
        <v>67843</v>
      </c>
      <c r="E11" s="141"/>
      <c r="F11" s="142">
        <v>52191</v>
      </c>
      <c r="G11" s="143"/>
      <c r="H11" s="144"/>
    </row>
    <row r="12" spans="1:8" x14ac:dyDescent="0.2">
      <c r="A12" s="145"/>
      <c r="B12" s="146"/>
      <c r="C12" s="153"/>
      <c r="D12" s="148">
        <v>33872</v>
      </c>
      <c r="E12" s="149"/>
      <c r="F12" s="150">
        <v>24843</v>
      </c>
      <c r="G12" s="151"/>
      <c r="H12" s="152"/>
    </row>
    <row r="13" spans="1:8" x14ac:dyDescent="0.2">
      <c r="A13" s="133"/>
      <c r="B13" s="138"/>
      <c r="C13" s="154"/>
      <c r="D13" s="155">
        <v>89892</v>
      </c>
      <c r="E13" s="156"/>
      <c r="F13" s="157">
        <v>51282</v>
      </c>
      <c r="G13" s="158"/>
      <c r="H13" s="144"/>
    </row>
    <row r="14" spans="1:8" x14ac:dyDescent="0.2">
      <c r="A14" s="145"/>
      <c r="B14" s="146"/>
      <c r="C14" s="147"/>
      <c r="D14" s="148">
        <v>45905</v>
      </c>
      <c r="E14" s="149"/>
      <c r="F14" s="150">
        <v>25879</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8.26</v>
      </c>
      <c r="C19" s="159">
        <f>ROUND(VALUE(SUBSTITUTE(実質収支比率等に係る経年分析!G$48,"▲","-")),2)</f>
        <v>6.39</v>
      </c>
      <c r="D19" s="159">
        <f>ROUND(VALUE(SUBSTITUTE(実質収支比率等に係る経年分析!H$48,"▲","-")),2)</f>
        <v>5.57</v>
      </c>
      <c r="E19" s="159">
        <f>ROUND(VALUE(SUBSTITUTE(実質収支比率等に係る経年分析!I$48,"▲","-")),2)</f>
        <v>1.24</v>
      </c>
      <c r="F19" s="159">
        <f>ROUND(VALUE(SUBSTITUTE(実質収支比率等に係る経年分析!J$48,"▲","-")),2)</f>
        <v>2.2000000000000002</v>
      </c>
    </row>
    <row r="20" spans="1:11" x14ac:dyDescent="0.2">
      <c r="A20" s="159" t="s">
        <v>49</v>
      </c>
      <c r="B20" s="159">
        <f>ROUND(VALUE(SUBSTITUTE(実質収支比率等に係る経年分析!F$47,"▲","-")),2)</f>
        <v>26.79</v>
      </c>
      <c r="C20" s="159">
        <f>ROUND(VALUE(SUBSTITUTE(実質収支比率等に係る経年分析!G$47,"▲","-")),2)</f>
        <v>30.51</v>
      </c>
      <c r="D20" s="159">
        <f>ROUND(VALUE(SUBSTITUTE(実質収支比率等に係る経年分析!H$47,"▲","-")),2)</f>
        <v>32.82</v>
      </c>
      <c r="E20" s="159">
        <f>ROUND(VALUE(SUBSTITUTE(実質収支比率等に係る経年分析!I$47,"▲","-")),2)</f>
        <v>35.950000000000003</v>
      </c>
      <c r="F20" s="159">
        <f>ROUND(VALUE(SUBSTITUTE(実質収支比率等に係る経年分析!J$47,"▲","-")),2)</f>
        <v>36.33</v>
      </c>
    </row>
    <row r="21" spans="1:11" x14ac:dyDescent="0.2">
      <c r="A21" s="159" t="s">
        <v>50</v>
      </c>
      <c r="B21" s="159">
        <f>IF(ISNUMBER(VALUE(SUBSTITUTE(実質収支比率等に係る経年分析!F$49,"▲","-"))),ROUND(VALUE(SUBSTITUTE(実質収支比率等に係る経年分析!F$49,"▲","-")),2),NA())</f>
        <v>3.44</v>
      </c>
      <c r="C21" s="159">
        <f>IF(ISNUMBER(VALUE(SUBSTITUTE(実質収支比率等に係る経年分析!G$49,"▲","-"))),ROUND(VALUE(SUBSTITUTE(実質収支比率等に係る経年分析!G$49,"▲","-")),2),NA())</f>
        <v>1.86</v>
      </c>
      <c r="D21" s="159">
        <f>IF(ISNUMBER(VALUE(SUBSTITUTE(実質収支比率等に係る経年分析!H$49,"▲","-"))),ROUND(VALUE(SUBSTITUTE(実質収支比率等に係る経年分析!H$49,"▲","-")),2),NA())</f>
        <v>2.06</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1.0900000000000001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国民健康保険事業特別会計直営日置診療施設勘定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0.28999999999999998</v>
      </c>
    </row>
    <row r="32" spans="1:11" x14ac:dyDescent="0.2">
      <c r="A32" s="160" t="str">
        <f>IF(連結実質赤字比率に係る赤字・黒字の構成分析!C$38="",NA(),連結実質赤字比率に係る赤字・黒字の構成分析!C$38)</f>
        <v>住宅資金貸付事業特別会計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1.1499999999999999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4.5999999999999996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x14ac:dyDescent="0.2">
      <c r="A35" s="160" t="str">
        <f>IF(連結実質赤字比率に係る赤字・黒字の構成分析!C$35="",NA(),連結実質赤字比率に係る赤字・黒字の構成分析!C$35)</f>
        <v>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2.0099999999999998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2.08</v>
      </c>
    </row>
    <row r="36" spans="1:16" x14ac:dyDescent="0.2">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26.64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28.83</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1275</v>
      </c>
      <c r="E42" s="161"/>
      <c r="F42" s="161"/>
      <c r="G42" s="161">
        <f>'実質公債費比率（分子）の構造'!L$52</f>
        <v>1340</v>
      </c>
      <c r="H42" s="161"/>
      <c r="I42" s="161"/>
      <c r="J42" s="161">
        <f>'実質公債費比率（分子）の構造'!M$52</f>
        <v>1348</v>
      </c>
      <c r="K42" s="161"/>
      <c r="L42" s="161"/>
      <c r="M42" s="161">
        <f>'実質公債費比率（分子）の構造'!N$52</f>
        <v>1291</v>
      </c>
      <c r="N42" s="161"/>
      <c r="O42" s="161"/>
      <c r="P42" s="161">
        <f>'実質公債費比率（分子）の構造'!O$52</f>
        <v>1343</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127</v>
      </c>
      <c r="C45" s="161"/>
      <c r="D45" s="161"/>
      <c r="E45" s="161">
        <f>'実質公債費比率（分子）の構造'!L$49</f>
        <v>123</v>
      </c>
      <c r="F45" s="161"/>
      <c r="G45" s="161"/>
      <c r="H45" s="161">
        <f>'実質公債費比率（分子）の構造'!M$49</f>
        <v>120</v>
      </c>
      <c r="I45" s="161"/>
      <c r="J45" s="161"/>
      <c r="K45" s="161">
        <f>'実質公債費比率（分子）の構造'!N$49</f>
        <v>124</v>
      </c>
      <c r="L45" s="161"/>
      <c r="M45" s="161"/>
      <c r="N45" s="161">
        <f>'実質公債費比率（分子）の構造'!O$49</f>
        <v>119</v>
      </c>
      <c r="O45" s="161"/>
      <c r="P45" s="161"/>
    </row>
    <row r="46" spans="1:16" x14ac:dyDescent="0.2">
      <c r="A46" s="161" t="s">
        <v>61</v>
      </c>
      <c r="B46" s="161">
        <f>'実質公債費比率（分子）の構造'!K$48</f>
        <v>266</v>
      </c>
      <c r="C46" s="161"/>
      <c r="D46" s="161"/>
      <c r="E46" s="161">
        <f>'実質公債費比率（分子）の構造'!L$48</f>
        <v>263</v>
      </c>
      <c r="F46" s="161"/>
      <c r="G46" s="161"/>
      <c r="H46" s="161">
        <f>'実質公債費比率（分子）の構造'!M$48</f>
        <v>269</v>
      </c>
      <c r="I46" s="161"/>
      <c r="J46" s="161"/>
      <c r="K46" s="161">
        <f>'実質公債費比率（分子）の構造'!N$48</f>
        <v>289</v>
      </c>
      <c r="L46" s="161"/>
      <c r="M46" s="161"/>
      <c r="N46" s="161">
        <f>'実質公債費比率（分子）の構造'!O$48</f>
        <v>304</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1340</v>
      </c>
      <c r="C49" s="161"/>
      <c r="D49" s="161"/>
      <c r="E49" s="161">
        <f>'実質公債費比率（分子）の構造'!L$45</f>
        <v>1401</v>
      </c>
      <c r="F49" s="161"/>
      <c r="G49" s="161"/>
      <c r="H49" s="161">
        <f>'実質公債費比率（分子）の構造'!M$45</f>
        <v>1364</v>
      </c>
      <c r="I49" s="161"/>
      <c r="J49" s="161"/>
      <c r="K49" s="161">
        <f>'実質公債費比率（分子）の構造'!N$45</f>
        <v>1275</v>
      </c>
      <c r="L49" s="161"/>
      <c r="M49" s="161"/>
      <c r="N49" s="161">
        <f>'実質公債費比率（分子）の構造'!O$45</f>
        <v>1370</v>
      </c>
      <c r="O49" s="161"/>
      <c r="P49" s="161"/>
    </row>
    <row r="50" spans="1:16" x14ac:dyDescent="0.2">
      <c r="A50" s="161" t="s">
        <v>65</v>
      </c>
      <c r="B50" s="161" t="e">
        <f>NA()</f>
        <v>#N/A</v>
      </c>
      <c r="C50" s="161">
        <f>IF(ISNUMBER('実質公債費比率（分子）の構造'!K$53),'実質公債費比率（分子）の構造'!K$53,NA())</f>
        <v>458</v>
      </c>
      <c r="D50" s="161" t="e">
        <f>NA()</f>
        <v>#N/A</v>
      </c>
      <c r="E50" s="161" t="e">
        <f>NA()</f>
        <v>#N/A</v>
      </c>
      <c r="F50" s="161">
        <f>IF(ISNUMBER('実質公債費比率（分子）の構造'!L$53),'実質公債費比率（分子）の構造'!L$53,NA())</f>
        <v>447</v>
      </c>
      <c r="G50" s="161" t="e">
        <f>NA()</f>
        <v>#N/A</v>
      </c>
      <c r="H50" s="161" t="e">
        <f>NA()</f>
        <v>#N/A</v>
      </c>
      <c r="I50" s="161">
        <f>IF(ISNUMBER('実質公債費比率（分子）の構造'!M$53),'実質公債費比率（分子）の構造'!M$53,NA())</f>
        <v>405</v>
      </c>
      <c r="J50" s="161" t="e">
        <f>NA()</f>
        <v>#N/A</v>
      </c>
      <c r="K50" s="161" t="e">
        <f>NA()</f>
        <v>#N/A</v>
      </c>
      <c r="L50" s="161">
        <f>IF(ISNUMBER('実質公債費比率（分子）の構造'!N$53),'実質公債費比率（分子）の構造'!N$53,NA())</f>
        <v>397</v>
      </c>
      <c r="M50" s="161" t="e">
        <f>NA()</f>
        <v>#N/A</v>
      </c>
      <c r="N50" s="161" t="e">
        <f>NA()</f>
        <v>#N/A</v>
      </c>
      <c r="O50" s="161">
        <f>IF(ISNUMBER('実質公債費比率（分子）の構造'!O$53),'実質公債費比率（分子）の構造'!O$53,NA())</f>
        <v>450</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12589</v>
      </c>
      <c r="E56" s="160"/>
      <c r="F56" s="160"/>
      <c r="G56" s="160">
        <f>'将来負担比率（分子）の構造'!J$52</f>
        <v>13053</v>
      </c>
      <c r="H56" s="160"/>
      <c r="I56" s="160"/>
      <c r="J56" s="160">
        <f>'将来負担比率（分子）の構造'!K$52</f>
        <v>13332</v>
      </c>
      <c r="K56" s="160"/>
      <c r="L56" s="160"/>
      <c r="M56" s="160">
        <f>'将来負担比率（分子）の構造'!L$52</f>
        <v>13531</v>
      </c>
      <c r="N56" s="160"/>
      <c r="O56" s="160"/>
      <c r="P56" s="160">
        <f>'将来負担比率（分子）の構造'!M$52</f>
        <v>13066</v>
      </c>
    </row>
    <row r="57" spans="1:16" x14ac:dyDescent="0.2">
      <c r="A57" s="160" t="s">
        <v>36</v>
      </c>
      <c r="B57" s="160"/>
      <c r="C57" s="160"/>
      <c r="D57" s="160">
        <f>'将来負担比率（分子）の構造'!I$51</f>
        <v>1346</v>
      </c>
      <c r="E57" s="160"/>
      <c r="F57" s="160"/>
      <c r="G57" s="160">
        <f>'将来負担比率（分子）の構造'!J$51</f>
        <v>1182</v>
      </c>
      <c r="H57" s="160"/>
      <c r="I57" s="160"/>
      <c r="J57" s="160">
        <f>'将来負担比率（分子）の構造'!K$51</f>
        <v>1043</v>
      </c>
      <c r="K57" s="160"/>
      <c r="L57" s="160"/>
      <c r="M57" s="160">
        <f>'将来負担比率（分子）の構造'!L$51</f>
        <v>975</v>
      </c>
      <c r="N57" s="160"/>
      <c r="O57" s="160"/>
      <c r="P57" s="160">
        <f>'将来負担比率（分子）の構造'!M$51</f>
        <v>926</v>
      </c>
    </row>
    <row r="58" spans="1:16" x14ac:dyDescent="0.2">
      <c r="A58" s="160" t="s">
        <v>35</v>
      </c>
      <c r="B58" s="160"/>
      <c r="C58" s="160"/>
      <c r="D58" s="160">
        <f>'将来負担比率（分子）の構造'!I$50</f>
        <v>2892</v>
      </c>
      <c r="E58" s="160"/>
      <c r="F58" s="160"/>
      <c r="G58" s="160">
        <f>'将来負担比率（分子）の構造'!J$50</f>
        <v>3179</v>
      </c>
      <c r="H58" s="160"/>
      <c r="I58" s="160"/>
      <c r="J58" s="160">
        <f>'将来負担比率（分子）の構造'!K$50</f>
        <v>3526</v>
      </c>
      <c r="K58" s="160"/>
      <c r="L58" s="160"/>
      <c r="M58" s="160">
        <f>'将来負担比率（分子）の構造'!L$50</f>
        <v>3969</v>
      </c>
      <c r="N58" s="160"/>
      <c r="O58" s="160"/>
      <c r="P58" s="160">
        <f>'将来負担比率（分子）の構造'!M$50</f>
        <v>4325</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55</v>
      </c>
      <c r="C61" s="160"/>
      <c r="D61" s="160"/>
      <c r="E61" s="160">
        <f>'将来負担比率（分子）の構造'!J$46</f>
        <v>46</v>
      </c>
      <c r="F61" s="160"/>
      <c r="G61" s="160"/>
      <c r="H61" s="160">
        <f>'将来負担比率（分子）の構造'!K$46</f>
        <v>40</v>
      </c>
      <c r="I61" s="160"/>
      <c r="J61" s="160"/>
      <c r="K61" s="160">
        <f>'将来負担比率（分子）の構造'!L$46</f>
        <v>33</v>
      </c>
      <c r="L61" s="160"/>
      <c r="M61" s="160"/>
      <c r="N61" s="160">
        <f>'将来負担比率（分子）の構造'!M$46</f>
        <v>27</v>
      </c>
      <c r="O61" s="160"/>
      <c r="P61" s="160"/>
    </row>
    <row r="62" spans="1:16" x14ac:dyDescent="0.2">
      <c r="A62" s="160" t="s">
        <v>29</v>
      </c>
      <c r="B62" s="160">
        <f>'将来負担比率（分子）の構造'!I$45</f>
        <v>2670</v>
      </c>
      <c r="C62" s="160"/>
      <c r="D62" s="160"/>
      <c r="E62" s="160">
        <f>'将来負担比率（分子）の構造'!J$45</f>
        <v>2448</v>
      </c>
      <c r="F62" s="160"/>
      <c r="G62" s="160"/>
      <c r="H62" s="160">
        <f>'将来負担比率（分子）の構造'!K$45</f>
        <v>2263</v>
      </c>
      <c r="I62" s="160"/>
      <c r="J62" s="160"/>
      <c r="K62" s="160">
        <f>'将来負担比率（分子）の構造'!L$45</f>
        <v>2135</v>
      </c>
      <c r="L62" s="160"/>
      <c r="M62" s="160"/>
      <c r="N62" s="160">
        <f>'将来負担比率（分子）の構造'!M$45</f>
        <v>2008</v>
      </c>
      <c r="O62" s="160"/>
      <c r="P62" s="160"/>
    </row>
    <row r="63" spans="1:16" x14ac:dyDescent="0.2">
      <c r="A63" s="160" t="s">
        <v>28</v>
      </c>
      <c r="B63" s="160">
        <f>'将来負担比率（分子）の構造'!I$44</f>
        <v>1532</v>
      </c>
      <c r="C63" s="160"/>
      <c r="D63" s="160"/>
      <c r="E63" s="160">
        <f>'将来負担比率（分子）の構造'!J$44</f>
        <v>1291</v>
      </c>
      <c r="F63" s="160"/>
      <c r="G63" s="160"/>
      <c r="H63" s="160">
        <f>'将来負担比率（分子）の構造'!K$44</f>
        <v>1204</v>
      </c>
      <c r="I63" s="160"/>
      <c r="J63" s="160"/>
      <c r="K63" s="160">
        <f>'将来負担比率（分子）の構造'!L$44</f>
        <v>1143</v>
      </c>
      <c r="L63" s="160"/>
      <c r="M63" s="160"/>
      <c r="N63" s="160">
        <f>'将来負担比率（分子）の構造'!M$44</f>
        <v>1059</v>
      </c>
      <c r="O63" s="160"/>
      <c r="P63" s="160"/>
    </row>
    <row r="64" spans="1:16" x14ac:dyDescent="0.2">
      <c r="A64" s="160" t="s">
        <v>27</v>
      </c>
      <c r="B64" s="160">
        <f>'将来負担比率（分子）の構造'!I$43</f>
        <v>2347</v>
      </c>
      <c r="C64" s="160"/>
      <c r="D64" s="160"/>
      <c r="E64" s="160">
        <f>'将来負担比率（分子）の構造'!J$43</f>
        <v>2198</v>
      </c>
      <c r="F64" s="160"/>
      <c r="G64" s="160"/>
      <c r="H64" s="160">
        <f>'将来負担比率（分子）の構造'!K$43</f>
        <v>2024</v>
      </c>
      <c r="I64" s="160"/>
      <c r="J64" s="160"/>
      <c r="K64" s="160">
        <f>'将来負担比率（分子）の構造'!L$43</f>
        <v>1916</v>
      </c>
      <c r="L64" s="160"/>
      <c r="M64" s="160"/>
      <c r="N64" s="160">
        <f>'将来負担比率（分子）の構造'!M$43</f>
        <v>1878</v>
      </c>
      <c r="O64" s="160"/>
      <c r="P64" s="160"/>
    </row>
    <row r="65" spans="1:16" x14ac:dyDescent="0.2">
      <c r="A65" s="160" t="s">
        <v>26</v>
      </c>
      <c r="B65" s="160">
        <f>'将来負担比率（分子）の構造'!I$42</f>
        <v>856</v>
      </c>
      <c r="C65" s="160"/>
      <c r="D65" s="160"/>
      <c r="E65" s="160">
        <f>'将来負担比率（分子）の構造'!J$42</f>
        <v>828</v>
      </c>
      <c r="F65" s="160"/>
      <c r="G65" s="160"/>
      <c r="H65" s="160">
        <f>'将来負担比率（分子）の構造'!K$42</f>
        <v>705</v>
      </c>
      <c r="I65" s="160"/>
      <c r="J65" s="160"/>
      <c r="K65" s="160">
        <f>'将来負担比率（分子）の構造'!L$42</f>
        <v>644</v>
      </c>
      <c r="L65" s="160"/>
      <c r="M65" s="160"/>
      <c r="N65" s="160">
        <f>'将来負担比率（分子）の構造'!M$42</f>
        <v>584</v>
      </c>
      <c r="O65" s="160"/>
      <c r="P65" s="160"/>
    </row>
    <row r="66" spans="1:16" x14ac:dyDescent="0.2">
      <c r="A66" s="160" t="s">
        <v>25</v>
      </c>
      <c r="B66" s="160">
        <f>'将来負担比率（分子）の構造'!I$41</f>
        <v>14590</v>
      </c>
      <c r="C66" s="160"/>
      <c r="D66" s="160"/>
      <c r="E66" s="160">
        <f>'将来負担比率（分子）の構造'!J$41</f>
        <v>15065</v>
      </c>
      <c r="F66" s="160"/>
      <c r="G66" s="160"/>
      <c r="H66" s="160">
        <f>'将来負担比率（分子）の構造'!K$41</f>
        <v>15743</v>
      </c>
      <c r="I66" s="160"/>
      <c r="J66" s="160"/>
      <c r="K66" s="160">
        <f>'将来負担比率（分子）の構造'!L$41</f>
        <v>16247</v>
      </c>
      <c r="L66" s="160"/>
      <c r="M66" s="160"/>
      <c r="N66" s="160">
        <f>'将来負担比率（分子）の構造'!M$41</f>
        <v>16045</v>
      </c>
      <c r="O66" s="160"/>
      <c r="P66" s="160"/>
    </row>
    <row r="67" spans="1:16" x14ac:dyDescent="0.2">
      <c r="A67" s="160" t="s">
        <v>69</v>
      </c>
      <c r="B67" s="160" t="e">
        <f>NA()</f>
        <v>#N/A</v>
      </c>
      <c r="C67" s="160">
        <f>IF(ISNUMBER('将来負担比率（分子）の構造'!I$53), IF('将来負担比率（分子）の構造'!I$53 &lt; 0, 0, '将来負担比率（分子）の構造'!I$53), NA())</f>
        <v>5223</v>
      </c>
      <c r="D67" s="160" t="e">
        <f>NA()</f>
        <v>#N/A</v>
      </c>
      <c r="E67" s="160" t="e">
        <f>NA()</f>
        <v>#N/A</v>
      </c>
      <c r="F67" s="160">
        <f>IF(ISNUMBER('将来負担比率（分子）の構造'!J$53), IF('将来負担比率（分子）の構造'!J$53 &lt; 0, 0, '将来負担比率（分子）の構造'!J$53), NA())</f>
        <v>4461</v>
      </c>
      <c r="G67" s="160" t="e">
        <f>NA()</f>
        <v>#N/A</v>
      </c>
      <c r="H67" s="160" t="e">
        <f>NA()</f>
        <v>#N/A</v>
      </c>
      <c r="I67" s="160">
        <f>IF(ISNUMBER('将来負担比率（分子）の構造'!K$53), IF('将来負担比率（分子）の構造'!K$53 &lt; 0, 0, '将来負担比率（分子）の構造'!K$53), NA())</f>
        <v>4077</v>
      </c>
      <c r="J67" s="160" t="e">
        <f>NA()</f>
        <v>#N/A</v>
      </c>
      <c r="K67" s="160" t="e">
        <f>NA()</f>
        <v>#N/A</v>
      </c>
      <c r="L67" s="160">
        <f>IF(ISNUMBER('将来負担比率（分子）の構造'!L$53), IF('将来負担比率（分子）の構造'!L$53 &lt; 0, 0, '将来負担比率（分子）の構造'!L$53), NA())</f>
        <v>3644</v>
      </c>
      <c r="M67" s="160" t="e">
        <f>NA()</f>
        <v>#N/A</v>
      </c>
      <c r="N67" s="160" t="e">
        <f>NA()</f>
        <v>#N/A</v>
      </c>
      <c r="O67" s="160">
        <f>IF(ISNUMBER('将来負担比率（分子）の構造'!M$53), IF('将来負担比率（分子）の構造'!M$53 &lt; 0, 0, '将来負担比率（分子）の構造'!M$53), NA())</f>
        <v>3283</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2362</v>
      </c>
      <c r="C72" s="164">
        <f>基金残高に係る経年分析!G55</f>
        <v>2539</v>
      </c>
      <c r="D72" s="164">
        <f>基金残高に係る経年分析!H55</f>
        <v>2549</v>
      </c>
    </row>
    <row r="73" spans="1:16" x14ac:dyDescent="0.2">
      <c r="A73" s="163" t="s">
        <v>72</v>
      </c>
      <c r="B73" s="164">
        <f>基金残高に係る経年分析!F56</f>
        <v>101</v>
      </c>
      <c r="C73" s="164">
        <f>基金残高に係る経年分析!G56</f>
        <v>101</v>
      </c>
      <c r="D73" s="164">
        <f>基金残高に係る経年分析!H56</f>
        <v>102</v>
      </c>
    </row>
    <row r="74" spans="1:16" x14ac:dyDescent="0.2">
      <c r="A74" s="163" t="s">
        <v>73</v>
      </c>
      <c r="B74" s="164">
        <f>基金残高に係る経年分析!F57</f>
        <v>1970</v>
      </c>
      <c r="C74" s="164">
        <f>基金残高に係る経年分析!G57</f>
        <v>2202</v>
      </c>
      <c r="D74" s="164">
        <f>基金残高に係る経年分析!H57</f>
        <v>2430</v>
      </c>
    </row>
  </sheetData>
  <sheetProtection algorithmName="SHA-512" hashValue="KcHhJzwRN8ipx2MR1KPeZdGxsHdnFGMB6Pbckhb7oFn9GJrgsgsCtPTiG+ucBDGhF18EX8nqRoDJWCgChLJ0jg==" saltValue="Uqmx1D/VTXh6dW2dCOHKw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221</v>
      </c>
      <c r="C5" s="741"/>
      <c r="D5" s="741"/>
      <c r="E5" s="741"/>
      <c r="F5" s="741"/>
      <c r="G5" s="741"/>
      <c r="H5" s="741"/>
      <c r="I5" s="741"/>
      <c r="J5" s="741"/>
      <c r="K5" s="741"/>
      <c r="L5" s="741"/>
      <c r="M5" s="741"/>
      <c r="N5" s="741"/>
      <c r="O5" s="741"/>
      <c r="P5" s="741"/>
      <c r="Q5" s="742"/>
      <c r="R5" s="706">
        <v>3160677</v>
      </c>
      <c r="S5" s="707"/>
      <c r="T5" s="707"/>
      <c r="U5" s="707"/>
      <c r="V5" s="707"/>
      <c r="W5" s="707"/>
      <c r="X5" s="707"/>
      <c r="Y5" s="753"/>
      <c r="Z5" s="771">
        <v>26.1</v>
      </c>
      <c r="AA5" s="771"/>
      <c r="AB5" s="771"/>
      <c r="AC5" s="771"/>
      <c r="AD5" s="772">
        <v>3026288</v>
      </c>
      <c r="AE5" s="772"/>
      <c r="AF5" s="772"/>
      <c r="AG5" s="772"/>
      <c r="AH5" s="772"/>
      <c r="AI5" s="772"/>
      <c r="AJ5" s="772"/>
      <c r="AK5" s="772"/>
      <c r="AL5" s="754">
        <v>44</v>
      </c>
      <c r="AM5" s="723"/>
      <c r="AN5" s="723"/>
      <c r="AO5" s="755"/>
      <c r="AP5" s="740" t="s">
        <v>222</v>
      </c>
      <c r="AQ5" s="741"/>
      <c r="AR5" s="741"/>
      <c r="AS5" s="741"/>
      <c r="AT5" s="741"/>
      <c r="AU5" s="741"/>
      <c r="AV5" s="741"/>
      <c r="AW5" s="741"/>
      <c r="AX5" s="741"/>
      <c r="AY5" s="741"/>
      <c r="AZ5" s="741"/>
      <c r="BA5" s="741"/>
      <c r="BB5" s="741"/>
      <c r="BC5" s="741"/>
      <c r="BD5" s="741"/>
      <c r="BE5" s="741"/>
      <c r="BF5" s="742"/>
      <c r="BG5" s="641">
        <v>2832003</v>
      </c>
      <c r="BH5" s="644"/>
      <c r="BI5" s="644"/>
      <c r="BJ5" s="644"/>
      <c r="BK5" s="644"/>
      <c r="BL5" s="644"/>
      <c r="BM5" s="644"/>
      <c r="BN5" s="645"/>
      <c r="BO5" s="703">
        <v>89.6</v>
      </c>
      <c r="BP5" s="703"/>
      <c r="BQ5" s="703"/>
      <c r="BR5" s="703"/>
      <c r="BS5" s="704" t="s">
        <v>133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2">
      <c r="B6" s="638" t="s">
        <v>226</v>
      </c>
      <c r="C6" s="639"/>
      <c r="D6" s="639"/>
      <c r="E6" s="639"/>
      <c r="F6" s="639"/>
      <c r="G6" s="639"/>
      <c r="H6" s="639"/>
      <c r="I6" s="639"/>
      <c r="J6" s="639"/>
      <c r="K6" s="639"/>
      <c r="L6" s="639"/>
      <c r="M6" s="639"/>
      <c r="N6" s="639"/>
      <c r="O6" s="639"/>
      <c r="P6" s="639"/>
      <c r="Q6" s="640"/>
      <c r="R6" s="641">
        <v>106884</v>
      </c>
      <c r="S6" s="644"/>
      <c r="T6" s="644"/>
      <c r="U6" s="644"/>
      <c r="V6" s="644"/>
      <c r="W6" s="644"/>
      <c r="X6" s="644"/>
      <c r="Y6" s="645"/>
      <c r="Z6" s="703">
        <v>0.9</v>
      </c>
      <c r="AA6" s="703"/>
      <c r="AB6" s="703"/>
      <c r="AC6" s="703"/>
      <c r="AD6" s="704">
        <v>106884</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2832003</v>
      </c>
      <c r="BH6" s="644"/>
      <c r="BI6" s="644"/>
      <c r="BJ6" s="644"/>
      <c r="BK6" s="644"/>
      <c r="BL6" s="644"/>
      <c r="BM6" s="644"/>
      <c r="BN6" s="645"/>
      <c r="BO6" s="703">
        <v>89.6</v>
      </c>
      <c r="BP6" s="703"/>
      <c r="BQ6" s="703"/>
      <c r="BR6" s="703"/>
      <c r="BS6" s="704" t="s">
        <v>133</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96488</v>
      </c>
      <c r="CS6" s="644"/>
      <c r="CT6" s="644"/>
      <c r="CU6" s="644"/>
      <c r="CV6" s="644"/>
      <c r="CW6" s="644"/>
      <c r="CX6" s="644"/>
      <c r="CY6" s="645"/>
      <c r="CZ6" s="754">
        <v>0.8</v>
      </c>
      <c r="DA6" s="723"/>
      <c r="DB6" s="723"/>
      <c r="DC6" s="757"/>
      <c r="DD6" s="649" t="s">
        <v>133</v>
      </c>
      <c r="DE6" s="644"/>
      <c r="DF6" s="644"/>
      <c r="DG6" s="644"/>
      <c r="DH6" s="644"/>
      <c r="DI6" s="644"/>
      <c r="DJ6" s="644"/>
      <c r="DK6" s="644"/>
      <c r="DL6" s="644"/>
      <c r="DM6" s="644"/>
      <c r="DN6" s="644"/>
      <c r="DO6" s="644"/>
      <c r="DP6" s="645"/>
      <c r="DQ6" s="649">
        <v>96477</v>
      </c>
      <c r="DR6" s="644"/>
      <c r="DS6" s="644"/>
      <c r="DT6" s="644"/>
      <c r="DU6" s="644"/>
      <c r="DV6" s="644"/>
      <c r="DW6" s="644"/>
      <c r="DX6" s="644"/>
      <c r="DY6" s="644"/>
      <c r="DZ6" s="644"/>
      <c r="EA6" s="644"/>
      <c r="EB6" s="644"/>
      <c r="EC6" s="684"/>
    </row>
    <row r="7" spans="2:143" ht="11.25" customHeight="1" x14ac:dyDescent="0.2">
      <c r="B7" s="638" t="s">
        <v>229</v>
      </c>
      <c r="C7" s="639"/>
      <c r="D7" s="639"/>
      <c r="E7" s="639"/>
      <c r="F7" s="639"/>
      <c r="G7" s="639"/>
      <c r="H7" s="639"/>
      <c r="I7" s="639"/>
      <c r="J7" s="639"/>
      <c r="K7" s="639"/>
      <c r="L7" s="639"/>
      <c r="M7" s="639"/>
      <c r="N7" s="639"/>
      <c r="O7" s="639"/>
      <c r="P7" s="639"/>
      <c r="Q7" s="640"/>
      <c r="R7" s="641">
        <v>6555</v>
      </c>
      <c r="S7" s="644"/>
      <c r="T7" s="644"/>
      <c r="U7" s="644"/>
      <c r="V7" s="644"/>
      <c r="W7" s="644"/>
      <c r="X7" s="644"/>
      <c r="Y7" s="645"/>
      <c r="Z7" s="703">
        <v>0.1</v>
      </c>
      <c r="AA7" s="703"/>
      <c r="AB7" s="703"/>
      <c r="AC7" s="703"/>
      <c r="AD7" s="704">
        <v>6555</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977516</v>
      </c>
      <c r="BH7" s="644"/>
      <c r="BI7" s="644"/>
      <c r="BJ7" s="644"/>
      <c r="BK7" s="644"/>
      <c r="BL7" s="644"/>
      <c r="BM7" s="644"/>
      <c r="BN7" s="645"/>
      <c r="BO7" s="703">
        <v>30.9</v>
      </c>
      <c r="BP7" s="703"/>
      <c r="BQ7" s="703"/>
      <c r="BR7" s="703"/>
      <c r="BS7" s="704" t="s">
        <v>133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1631586</v>
      </c>
      <c r="CS7" s="644"/>
      <c r="CT7" s="644"/>
      <c r="CU7" s="644"/>
      <c r="CV7" s="644"/>
      <c r="CW7" s="644"/>
      <c r="CX7" s="644"/>
      <c r="CY7" s="645"/>
      <c r="CZ7" s="703">
        <v>13.7</v>
      </c>
      <c r="DA7" s="703"/>
      <c r="DB7" s="703"/>
      <c r="DC7" s="703"/>
      <c r="DD7" s="649">
        <v>27728</v>
      </c>
      <c r="DE7" s="644"/>
      <c r="DF7" s="644"/>
      <c r="DG7" s="644"/>
      <c r="DH7" s="644"/>
      <c r="DI7" s="644"/>
      <c r="DJ7" s="644"/>
      <c r="DK7" s="644"/>
      <c r="DL7" s="644"/>
      <c r="DM7" s="644"/>
      <c r="DN7" s="644"/>
      <c r="DO7" s="644"/>
      <c r="DP7" s="645"/>
      <c r="DQ7" s="649">
        <v>1118904</v>
      </c>
      <c r="DR7" s="644"/>
      <c r="DS7" s="644"/>
      <c r="DT7" s="644"/>
      <c r="DU7" s="644"/>
      <c r="DV7" s="644"/>
      <c r="DW7" s="644"/>
      <c r="DX7" s="644"/>
      <c r="DY7" s="644"/>
      <c r="DZ7" s="644"/>
      <c r="EA7" s="644"/>
      <c r="EB7" s="644"/>
      <c r="EC7" s="684"/>
    </row>
    <row r="8" spans="2:143" ht="11.25" customHeight="1" x14ac:dyDescent="0.2">
      <c r="B8" s="638" t="s">
        <v>232</v>
      </c>
      <c r="C8" s="639"/>
      <c r="D8" s="639"/>
      <c r="E8" s="639"/>
      <c r="F8" s="639"/>
      <c r="G8" s="639"/>
      <c r="H8" s="639"/>
      <c r="I8" s="639"/>
      <c r="J8" s="639"/>
      <c r="K8" s="639"/>
      <c r="L8" s="639"/>
      <c r="M8" s="639"/>
      <c r="N8" s="639"/>
      <c r="O8" s="639"/>
      <c r="P8" s="639"/>
      <c r="Q8" s="640"/>
      <c r="R8" s="641">
        <v>14526</v>
      </c>
      <c r="S8" s="644"/>
      <c r="T8" s="644"/>
      <c r="U8" s="644"/>
      <c r="V8" s="644"/>
      <c r="W8" s="644"/>
      <c r="X8" s="644"/>
      <c r="Y8" s="645"/>
      <c r="Z8" s="703">
        <v>0.1</v>
      </c>
      <c r="AA8" s="703"/>
      <c r="AB8" s="703"/>
      <c r="AC8" s="703"/>
      <c r="AD8" s="704">
        <v>14526</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41937</v>
      </c>
      <c r="BH8" s="644"/>
      <c r="BI8" s="644"/>
      <c r="BJ8" s="644"/>
      <c r="BK8" s="644"/>
      <c r="BL8" s="644"/>
      <c r="BM8" s="644"/>
      <c r="BN8" s="645"/>
      <c r="BO8" s="703">
        <v>1.3</v>
      </c>
      <c r="BP8" s="703"/>
      <c r="BQ8" s="703"/>
      <c r="BR8" s="703"/>
      <c r="BS8" s="649" t="s">
        <v>133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3573337</v>
      </c>
      <c r="CS8" s="644"/>
      <c r="CT8" s="644"/>
      <c r="CU8" s="644"/>
      <c r="CV8" s="644"/>
      <c r="CW8" s="644"/>
      <c r="CX8" s="644"/>
      <c r="CY8" s="645"/>
      <c r="CZ8" s="703">
        <v>30</v>
      </c>
      <c r="DA8" s="703"/>
      <c r="DB8" s="703"/>
      <c r="DC8" s="703"/>
      <c r="DD8" s="649">
        <v>201230</v>
      </c>
      <c r="DE8" s="644"/>
      <c r="DF8" s="644"/>
      <c r="DG8" s="644"/>
      <c r="DH8" s="644"/>
      <c r="DI8" s="644"/>
      <c r="DJ8" s="644"/>
      <c r="DK8" s="644"/>
      <c r="DL8" s="644"/>
      <c r="DM8" s="644"/>
      <c r="DN8" s="644"/>
      <c r="DO8" s="644"/>
      <c r="DP8" s="645"/>
      <c r="DQ8" s="649">
        <v>1989113</v>
      </c>
      <c r="DR8" s="644"/>
      <c r="DS8" s="644"/>
      <c r="DT8" s="644"/>
      <c r="DU8" s="644"/>
      <c r="DV8" s="644"/>
      <c r="DW8" s="644"/>
      <c r="DX8" s="644"/>
      <c r="DY8" s="644"/>
      <c r="DZ8" s="644"/>
      <c r="EA8" s="644"/>
      <c r="EB8" s="644"/>
      <c r="EC8" s="684"/>
    </row>
    <row r="9" spans="2:143" ht="11.25" customHeight="1" x14ac:dyDescent="0.2">
      <c r="B9" s="638" t="s">
        <v>235</v>
      </c>
      <c r="C9" s="639"/>
      <c r="D9" s="639"/>
      <c r="E9" s="639"/>
      <c r="F9" s="639"/>
      <c r="G9" s="639"/>
      <c r="H9" s="639"/>
      <c r="I9" s="639"/>
      <c r="J9" s="639"/>
      <c r="K9" s="639"/>
      <c r="L9" s="639"/>
      <c r="M9" s="639"/>
      <c r="N9" s="639"/>
      <c r="O9" s="639"/>
      <c r="P9" s="639"/>
      <c r="Q9" s="640"/>
      <c r="R9" s="641">
        <v>14175</v>
      </c>
      <c r="S9" s="644"/>
      <c r="T9" s="644"/>
      <c r="U9" s="644"/>
      <c r="V9" s="644"/>
      <c r="W9" s="644"/>
      <c r="X9" s="644"/>
      <c r="Y9" s="645"/>
      <c r="Z9" s="703">
        <v>0.1</v>
      </c>
      <c r="AA9" s="703"/>
      <c r="AB9" s="703"/>
      <c r="AC9" s="703"/>
      <c r="AD9" s="704">
        <v>14175</v>
      </c>
      <c r="AE9" s="704"/>
      <c r="AF9" s="704"/>
      <c r="AG9" s="704"/>
      <c r="AH9" s="704"/>
      <c r="AI9" s="704"/>
      <c r="AJ9" s="704"/>
      <c r="AK9" s="704"/>
      <c r="AL9" s="646">
        <v>0.2</v>
      </c>
      <c r="AM9" s="647"/>
      <c r="AN9" s="647"/>
      <c r="AO9" s="705"/>
      <c r="AP9" s="638" t="s">
        <v>236</v>
      </c>
      <c r="AQ9" s="639"/>
      <c r="AR9" s="639"/>
      <c r="AS9" s="639"/>
      <c r="AT9" s="639"/>
      <c r="AU9" s="639"/>
      <c r="AV9" s="639"/>
      <c r="AW9" s="639"/>
      <c r="AX9" s="639"/>
      <c r="AY9" s="639"/>
      <c r="AZ9" s="639"/>
      <c r="BA9" s="639"/>
      <c r="BB9" s="639"/>
      <c r="BC9" s="639"/>
      <c r="BD9" s="639"/>
      <c r="BE9" s="639"/>
      <c r="BF9" s="640"/>
      <c r="BG9" s="641">
        <v>718108</v>
      </c>
      <c r="BH9" s="644"/>
      <c r="BI9" s="644"/>
      <c r="BJ9" s="644"/>
      <c r="BK9" s="644"/>
      <c r="BL9" s="644"/>
      <c r="BM9" s="644"/>
      <c r="BN9" s="645"/>
      <c r="BO9" s="703">
        <v>22.7</v>
      </c>
      <c r="BP9" s="703"/>
      <c r="BQ9" s="703"/>
      <c r="BR9" s="703"/>
      <c r="BS9" s="649" t="s">
        <v>133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1368225</v>
      </c>
      <c r="CS9" s="644"/>
      <c r="CT9" s="644"/>
      <c r="CU9" s="644"/>
      <c r="CV9" s="644"/>
      <c r="CW9" s="644"/>
      <c r="CX9" s="644"/>
      <c r="CY9" s="645"/>
      <c r="CZ9" s="703">
        <v>11.5</v>
      </c>
      <c r="DA9" s="703"/>
      <c r="DB9" s="703"/>
      <c r="DC9" s="703"/>
      <c r="DD9" s="649">
        <v>118320</v>
      </c>
      <c r="DE9" s="644"/>
      <c r="DF9" s="644"/>
      <c r="DG9" s="644"/>
      <c r="DH9" s="644"/>
      <c r="DI9" s="644"/>
      <c r="DJ9" s="644"/>
      <c r="DK9" s="644"/>
      <c r="DL9" s="644"/>
      <c r="DM9" s="644"/>
      <c r="DN9" s="644"/>
      <c r="DO9" s="644"/>
      <c r="DP9" s="645"/>
      <c r="DQ9" s="649">
        <v>1112220</v>
      </c>
      <c r="DR9" s="644"/>
      <c r="DS9" s="644"/>
      <c r="DT9" s="644"/>
      <c r="DU9" s="644"/>
      <c r="DV9" s="644"/>
      <c r="DW9" s="644"/>
      <c r="DX9" s="644"/>
      <c r="DY9" s="644"/>
      <c r="DZ9" s="644"/>
      <c r="EA9" s="644"/>
      <c r="EB9" s="644"/>
      <c r="EC9" s="684"/>
    </row>
    <row r="10" spans="2:143" ht="11.25" customHeight="1" x14ac:dyDescent="0.2">
      <c r="B10" s="638" t="s">
        <v>238</v>
      </c>
      <c r="C10" s="639"/>
      <c r="D10" s="639"/>
      <c r="E10" s="639"/>
      <c r="F10" s="639"/>
      <c r="G10" s="639"/>
      <c r="H10" s="639"/>
      <c r="I10" s="639"/>
      <c r="J10" s="639"/>
      <c r="K10" s="639"/>
      <c r="L10" s="639"/>
      <c r="M10" s="639"/>
      <c r="N10" s="639"/>
      <c r="O10" s="639"/>
      <c r="P10" s="639"/>
      <c r="Q10" s="640"/>
      <c r="R10" s="641" t="s">
        <v>133</v>
      </c>
      <c r="S10" s="644"/>
      <c r="T10" s="644"/>
      <c r="U10" s="644"/>
      <c r="V10" s="644"/>
      <c r="W10" s="644"/>
      <c r="X10" s="644"/>
      <c r="Y10" s="645"/>
      <c r="Z10" s="703" t="s">
        <v>133</v>
      </c>
      <c r="AA10" s="703"/>
      <c r="AB10" s="703"/>
      <c r="AC10" s="703"/>
      <c r="AD10" s="704" t="s">
        <v>133</v>
      </c>
      <c r="AE10" s="704"/>
      <c r="AF10" s="704"/>
      <c r="AG10" s="704"/>
      <c r="AH10" s="704"/>
      <c r="AI10" s="704"/>
      <c r="AJ10" s="704"/>
      <c r="AK10" s="704"/>
      <c r="AL10" s="646" t="s">
        <v>133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121348</v>
      </c>
      <c r="BH10" s="644"/>
      <c r="BI10" s="644"/>
      <c r="BJ10" s="644"/>
      <c r="BK10" s="644"/>
      <c r="BL10" s="644"/>
      <c r="BM10" s="644"/>
      <c r="BN10" s="645"/>
      <c r="BO10" s="703">
        <v>3.8</v>
      </c>
      <c r="BP10" s="703"/>
      <c r="BQ10" s="703"/>
      <c r="BR10" s="703"/>
      <c r="BS10" s="649" t="s">
        <v>133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3004</v>
      </c>
      <c r="CS10" s="644"/>
      <c r="CT10" s="644"/>
      <c r="CU10" s="644"/>
      <c r="CV10" s="644"/>
      <c r="CW10" s="644"/>
      <c r="CX10" s="644"/>
      <c r="CY10" s="645"/>
      <c r="CZ10" s="703">
        <v>0</v>
      </c>
      <c r="DA10" s="703"/>
      <c r="DB10" s="703"/>
      <c r="DC10" s="703"/>
      <c r="DD10" s="649" t="s">
        <v>133</v>
      </c>
      <c r="DE10" s="644"/>
      <c r="DF10" s="644"/>
      <c r="DG10" s="644"/>
      <c r="DH10" s="644"/>
      <c r="DI10" s="644"/>
      <c r="DJ10" s="644"/>
      <c r="DK10" s="644"/>
      <c r="DL10" s="644"/>
      <c r="DM10" s="644"/>
      <c r="DN10" s="644"/>
      <c r="DO10" s="644"/>
      <c r="DP10" s="645"/>
      <c r="DQ10" s="649">
        <v>4</v>
      </c>
      <c r="DR10" s="644"/>
      <c r="DS10" s="644"/>
      <c r="DT10" s="644"/>
      <c r="DU10" s="644"/>
      <c r="DV10" s="644"/>
      <c r="DW10" s="644"/>
      <c r="DX10" s="644"/>
      <c r="DY10" s="644"/>
      <c r="DZ10" s="644"/>
      <c r="EA10" s="644"/>
      <c r="EB10" s="644"/>
      <c r="EC10" s="684"/>
    </row>
    <row r="11" spans="2:143" ht="11.25" customHeight="1" x14ac:dyDescent="0.2">
      <c r="B11" s="638" t="s">
        <v>241</v>
      </c>
      <c r="C11" s="639"/>
      <c r="D11" s="639"/>
      <c r="E11" s="639"/>
      <c r="F11" s="639"/>
      <c r="G11" s="639"/>
      <c r="H11" s="639"/>
      <c r="I11" s="639"/>
      <c r="J11" s="639"/>
      <c r="K11" s="639"/>
      <c r="L11" s="639"/>
      <c r="M11" s="639"/>
      <c r="N11" s="639"/>
      <c r="O11" s="639"/>
      <c r="P11" s="639"/>
      <c r="Q11" s="640"/>
      <c r="R11" s="641" t="s">
        <v>133</v>
      </c>
      <c r="S11" s="644"/>
      <c r="T11" s="644"/>
      <c r="U11" s="644"/>
      <c r="V11" s="644"/>
      <c r="W11" s="644"/>
      <c r="X11" s="644"/>
      <c r="Y11" s="645"/>
      <c r="Z11" s="703" t="s">
        <v>133</v>
      </c>
      <c r="AA11" s="703"/>
      <c r="AB11" s="703"/>
      <c r="AC11" s="703"/>
      <c r="AD11" s="704" t="s">
        <v>133</v>
      </c>
      <c r="AE11" s="704"/>
      <c r="AF11" s="704"/>
      <c r="AG11" s="704"/>
      <c r="AH11" s="704"/>
      <c r="AI11" s="704"/>
      <c r="AJ11" s="704"/>
      <c r="AK11" s="704"/>
      <c r="AL11" s="646" t="s">
        <v>133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96123</v>
      </c>
      <c r="BH11" s="644"/>
      <c r="BI11" s="644"/>
      <c r="BJ11" s="644"/>
      <c r="BK11" s="644"/>
      <c r="BL11" s="644"/>
      <c r="BM11" s="644"/>
      <c r="BN11" s="645"/>
      <c r="BO11" s="703">
        <v>3</v>
      </c>
      <c r="BP11" s="703"/>
      <c r="BQ11" s="703"/>
      <c r="BR11" s="703"/>
      <c r="BS11" s="649" t="s">
        <v>133</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772936</v>
      </c>
      <c r="CS11" s="644"/>
      <c r="CT11" s="644"/>
      <c r="CU11" s="644"/>
      <c r="CV11" s="644"/>
      <c r="CW11" s="644"/>
      <c r="CX11" s="644"/>
      <c r="CY11" s="645"/>
      <c r="CZ11" s="703">
        <v>6.5</v>
      </c>
      <c r="DA11" s="703"/>
      <c r="DB11" s="703"/>
      <c r="DC11" s="703"/>
      <c r="DD11" s="649">
        <v>334331</v>
      </c>
      <c r="DE11" s="644"/>
      <c r="DF11" s="644"/>
      <c r="DG11" s="644"/>
      <c r="DH11" s="644"/>
      <c r="DI11" s="644"/>
      <c r="DJ11" s="644"/>
      <c r="DK11" s="644"/>
      <c r="DL11" s="644"/>
      <c r="DM11" s="644"/>
      <c r="DN11" s="644"/>
      <c r="DO11" s="644"/>
      <c r="DP11" s="645"/>
      <c r="DQ11" s="649">
        <v>347176</v>
      </c>
      <c r="DR11" s="644"/>
      <c r="DS11" s="644"/>
      <c r="DT11" s="644"/>
      <c r="DU11" s="644"/>
      <c r="DV11" s="644"/>
      <c r="DW11" s="644"/>
      <c r="DX11" s="644"/>
      <c r="DY11" s="644"/>
      <c r="DZ11" s="644"/>
      <c r="EA11" s="644"/>
      <c r="EB11" s="644"/>
      <c r="EC11" s="684"/>
    </row>
    <row r="12" spans="2:143" ht="11.25" customHeight="1" x14ac:dyDescent="0.2">
      <c r="B12" s="638" t="s">
        <v>244</v>
      </c>
      <c r="C12" s="639"/>
      <c r="D12" s="639"/>
      <c r="E12" s="639"/>
      <c r="F12" s="639"/>
      <c r="G12" s="639"/>
      <c r="H12" s="639"/>
      <c r="I12" s="639"/>
      <c r="J12" s="639"/>
      <c r="K12" s="639"/>
      <c r="L12" s="639"/>
      <c r="M12" s="639"/>
      <c r="N12" s="639"/>
      <c r="O12" s="639"/>
      <c r="P12" s="639"/>
      <c r="Q12" s="640"/>
      <c r="R12" s="641">
        <v>380205</v>
      </c>
      <c r="S12" s="644"/>
      <c r="T12" s="644"/>
      <c r="U12" s="644"/>
      <c r="V12" s="644"/>
      <c r="W12" s="644"/>
      <c r="X12" s="644"/>
      <c r="Y12" s="645"/>
      <c r="Z12" s="703">
        <v>3.1</v>
      </c>
      <c r="AA12" s="703"/>
      <c r="AB12" s="703"/>
      <c r="AC12" s="703"/>
      <c r="AD12" s="704">
        <v>380205</v>
      </c>
      <c r="AE12" s="704"/>
      <c r="AF12" s="704"/>
      <c r="AG12" s="704"/>
      <c r="AH12" s="704"/>
      <c r="AI12" s="704"/>
      <c r="AJ12" s="704"/>
      <c r="AK12" s="704"/>
      <c r="AL12" s="646">
        <v>5.5</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1634204</v>
      </c>
      <c r="BH12" s="644"/>
      <c r="BI12" s="644"/>
      <c r="BJ12" s="644"/>
      <c r="BK12" s="644"/>
      <c r="BL12" s="644"/>
      <c r="BM12" s="644"/>
      <c r="BN12" s="645"/>
      <c r="BO12" s="703">
        <v>51.7</v>
      </c>
      <c r="BP12" s="703"/>
      <c r="BQ12" s="703"/>
      <c r="BR12" s="703"/>
      <c r="BS12" s="649" t="s">
        <v>133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526932</v>
      </c>
      <c r="CS12" s="644"/>
      <c r="CT12" s="644"/>
      <c r="CU12" s="644"/>
      <c r="CV12" s="644"/>
      <c r="CW12" s="644"/>
      <c r="CX12" s="644"/>
      <c r="CY12" s="645"/>
      <c r="CZ12" s="703">
        <v>4.4000000000000004</v>
      </c>
      <c r="DA12" s="703"/>
      <c r="DB12" s="703"/>
      <c r="DC12" s="703"/>
      <c r="DD12" s="649">
        <v>243217</v>
      </c>
      <c r="DE12" s="644"/>
      <c r="DF12" s="644"/>
      <c r="DG12" s="644"/>
      <c r="DH12" s="644"/>
      <c r="DI12" s="644"/>
      <c r="DJ12" s="644"/>
      <c r="DK12" s="644"/>
      <c r="DL12" s="644"/>
      <c r="DM12" s="644"/>
      <c r="DN12" s="644"/>
      <c r="DO12" s="644"/>
      <c r="DP12" s="645"/>
      <c r="DQ12" s="649">
        <v>229221</v>
      </c>
      <c r="DR12" s="644"/>
      <c r="DS12" s="644"/>
      <c r="DT12" s="644"/>
      <c r="DU12" s="644"/>
      <c r="DV12" s="644"/>
      <c r="DW12" s="644"/>
      <c r="DX12" s="644"/>
      <c r="DY12" s="644"/>
      <c r="DZ12" s="644"/>
      <c r="EA12" s="644"/>
      <c r="EB12" s="644"/>
      <c r="EC12" s="684"/>
    </row>
    <row r="13" spans="2:143" ht="11.25" customHeight="1" x14ac:dyDescent="0.2">
      <c r="B13" s="638" t="s">
        <v>247</v>
      </c>
      <c r="C13" s="639"/>
      <c r="D13" s="639"/>
      <c r="E13" s="639"/>
      <c r="F13" s="639"/>
      <c r="G13" s="639"/>
      <c r="H13" s="639"/>
      <c r="I13" s="639"/>
      <c r="J13" s="639"/>
      <c r="K13" s="639"/>
      <c r="L13" s="639"/>
      <c r="M13" s="639"/>
      <c r="N13" s="639"/>
      <c r="O13" s="639"/>
      <c r="P13" s="639"/>
      <c r="Q13" s="640"/>
      <c r="R13" s="641">
        <v>7505</v>
      </c>
      <c r="S13" s="644"/>
      <c r="T13" s="644"/>
      <c r="U13" s="644"/>
      <c r="V13" s="644"/>
      <c r="W13" s="644"/>
      <c r="X13" s="644"/>
      <c r="Y13" s="645"/>
      <c r="Z13" s="703">
        <v>0.1</v>
      </c>
      <c r="AA13" s="703"/>
      <c r="AB13" s="703"/>
      <c r="AC13" s="703"/>
      <c r="AD13" s="704">
        <v>7505</v>
      </c>
      <c r="AE13" s="704"/>
      <c r="AF13" s="704"/>
      <c r="AG13" s="704"/>
      <c r="AH13" s="704"/>
      <c r="AI13" s="704"/>
      <c r="AJ13" s="704"/>
      <c r="AK13" s="704"/>
      <c r="AL13" s="646">
        <v>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1618841</v>
      </c>
      <c r="BH13" s="644"/>
      <c r="BI13" s="644"/>
      <c r="BJ13" s="644"/>
      <c r="BK13" s="644"/>
      <c r="BL13" s="644"/>
      <c r="BM13" s="644"/>
      <c r="BN13" s="645"/>
      <c r="BO13" s="703">
        <v>51.2</v>
      </c>
      <c r="BP13" s="703"/>
      <c r="BQ13" s="703"/>
      <c r="BR13" s="703"/>
      <c r="BS13" s="649" t="s">
        <v>133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914109</v>
      </c>
      <c r="CS13" s="644"/>
      <c r="CT13" s="644"/>
      <c r="CU13" s="644"/>
      <c r="CV13" s="644"/>
      <c r="CW13" s="644"/>
      <c r="CX13" s="644"/>
      <c r="CY13" s="645"/>
      <c r="CZ13" s="703">
        <v>7.7</v>
      </c>
      <c r="DA13" s="703"/>
      <c r="DB13" s="703"/>
      <c r="DC13" s="703"/>
      <c r="DD13" s="649">
        <v>296155</v>
      </c>
      <c r="DE13" s="644"/>
      <c r="DF13" s="644"/>
      <c r="DG13" s="644"/>
      <c r="DH13" s="644"/>
      <c r="DI13" s="644"/>
      <c r="DJ13" s="644"/>
      <c r="DK13" s="644"/>
      <c r="DL13" s="644"/>
      <c r="DM13" s="644"/>
      <c r="DN13" s="644"/>
      <c r="DO13" s="644"/>
      <c r="DP13" s="645"/>
      <c r="DQ13" s="649">
        <v>685542</v>
      </c>
      <c r="DR13" s="644"/>
      <c r="DS13" s="644"/>
      <c r="DT13" s="644"/>
      <c r="DU13" s="644"/>
      <c r="DV13" s="644"/>
      <c r="DW13" s="644"/>
      <c r="DX13" s="644"/>
      <c r="DY13" s="644"/>
      <c r="DZ13" s="644"/>
      <c r="EA13" s="644"/>
      <c r="EB13" s="644"/>
      <c r="EC13" s="684"/>
    </row>
    <row r="14" spans="2:143" ht="11.25" customHeight="1" x14ac:dyDescent="0.2">
      <c r="B14" s="638" t="s">
        <v>250</v>
      </c>
      <c r="C14" s="639"/>
      <c r="D14" s="639"/>
      <c r="E14" s="639"/>
      <c r="F14" s="639"/>
      <c r="G14" s="639"/>
      <c r="H14" s="639"/>
      <c r="I14" s="639"/>
      <c r="J14" s="639"/>
      <c r="K14" s="639"/>
      <c r="L14" s="639"/>
      <c r="M14" s="639"/>
      <c r="N14" s="639"/>
      <c r="O14" s="639"/>
      <c r="P14" s="639"/>
      <c r="Q14" s="640"/>
      <c r="R14" s="641" t="s">
        <v>133</v>
      </c>
      <c r="S14" s="644"/>
      <c r="T14" s="644"/>
      <c r="U14" s="644"/>
      <c r="V14" s="644"/>
      <c r="W14" s="644"/>
      <c r="X14" s="644"/>
      <c r="Y14" s="645"/>
      <c r="Z14" s="703" t="s">
        <v>133</v>
      </c>
      <c r="AA14" s="703"/>
      <c r="AB14" s="703"/>
      <c r="AC14" s="703"/>
      <c r="AD14" s="704" t="s">
        <v>133</v>
      </c>
      <c r="AE14" s="704"/>
      <c r="AF14" s="704"/>
      <c r="AG14" s="704"/>
      <c r="AH14" s="704"/>
      <c r="AI14" s="704"/>
      <c r="AJ14" s="704"/>
      <c r="AK14" s="704"/>
      <c r="AL14" s="646" t="s">
        <v>133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80656</v>
      </c>
      <c r="BH14" s="644"/>
      <c r="BI14" s="644"/>
      <c r="BJ14" s="644"/>
      <c r="BK14" s="644"/>
      <c r="BL14" s="644"/>
      <c r="BM14" s="644"/>
      <c r="BN14" s="645"/>
      <c r="BO14" s="703">
        <v>2.6</v>
      </c>
      <c r="BP14" s="703"/>
      <c r="BQ14" s="703"/>
      <c r="BR14" s="703"/>
      <c r="BS14" s="649" t="s">
        <v>133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909636</v>
      </c>
      <c r="CS14" s="644"/>
      <c r="CT14" s="644"/>
      <c r="CU14" s="644"/>
      <c r="CV14" s="644"/>
      <c r="CW14" s="644"/>
      <c r="CX14" s="644"/>
      <c r="CY14" s="645"/>
      <c r="CZ14" s="703">
        <v>7.6</v>
      </c>
      <c r="DA14" s="703"/>
      <c r="DB14" s="703"/>
      <c r="DC14" s="703"/>
      <c r="DD14" s="649">
        <v>199688</v>
      </c>
      <c r="DE14" s="644"/>
      <c r="DF14" s="644"/>
      <c r="DG14" s="644"/>
      <c r="DH14" s="644"/>
      <c r="DI14" s="644"/>
      <c r="DJ14" s="644"/>
      <c r="DK14" s="644"/>
      <c r="DL14" s="644"/>
      <c r="DM14" s="644"/>
      <c r="DN14" s="644"/>
      <c r="DO14" s="644"/>
      <c r="DP14" s="645"/>
      <c r="DQ14" s="649">
        <v>537064</v>
      </c>
      <c r="DR14" s="644"/>
      <c r="DS14" s="644"/>
      <c r="DT14" s="644"/>
      <c r="DU14" s="644"/>
      <c r="DV14" s="644"/>
      <c r="DW14" s="644"/>
      <c r="DX14" s="644"/>
      <c r="DY14" s="644"/>
      <c r="DZ14" s="644"/>
      <c r="EA14" s="644"/>
      <c r="EB14" s="644"/>
      <c r="EC14" s="684"/>
    </row>
    <row r="15" spans="2:143" ht="11.25" customHeight="1" x14ac:dyDescent="0.2">
      <c r="B15" s="638" t="s">
        <v>253</v>
      </c>
      <c r="C15" s="639"/>
      <c r="D15" s="639"/>
      <c r="E15" s="639"/>
      <c r="F15" s="639"/>
      <c r="G15" s="639"/>
      <c r="H15" s="639"/>
      <c r="I15" s="639"/>
      <c r="J15" s="639"/>
      <c r="K15" s="639"/>
      <c r="L15" s="639"/>
      <c r="M15" s="639"/>
      <c r="N15" s="639"/>
      <c r="O15" s="639"/>
      <c r="P15" s="639"/>
      <c r="Q15" s="640"/>
      <c r="R15" s="641">
        <v>31071</v>
      </c>
      <c r="S15" s="644"/>
      <c r="T15" s="644"/>
      <c r="U15" s="644"/>
      <c r="V15" s="644"/>
      <c r="W15" s="644"/>
      <c r="X15" s="644"/>
      <c r="Y15" s="645"/>
      <c r="Z15" s="703">
        <v>0.3</v>
      </c>
      <c r="AA15" s="703"/>
      <c r="AB15" s="703"/>
      <c r="AC15" s="703"/>
      <c r="AD15" s="704">
        <v>31071</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139627</v>
      </c>
      <c r="BH15" s="644"/>
      <c r="BI15" s="644"/>
      <c r="BJ15" s="644"/>
      <c r="BK15" s="644"/>
      <c r="BL15" s="644"/>
      <c r="BM15" s="644"/>
      <c r="BN15" s="645"/>
      <c r="BO15" s="703">
        <v>4.4000000000000004</v>
      </c>
      <c r="BP15" s="703"/>
      <c r="BQ15" s="703"/>
      <c r="BR15" s="703"/>
      <c r="BS15" s="649" t="s">
        <v>133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691355</v>
      </c>
      <c r="CS15" s="644"/>
      <c r="CT15" s="644"/>
      <c r="CU15" s="644"/>
      <c r="CV15" s="644"/>
      <c r="CW15" s="644"/>
      <c r="CX15" s="644"/>
      <c r="CY15" s="645"/>
      <c r="CZ15" s="703">
        <v>5.8</v>
      </c>
      <c r="DA15" s="703"/>
      <c r="DB15" s="703"/>
      <c r="DC15" s="703"/>
      <c r="DD15" s="649">
        <v>47021</v>
      </c>
      <c r="DE15" s="644"/>
      <c r="DF15" s="644"/>
      <c r="DG15" s="644"/>
      <c r="DH15" s="644"/>
      <c r="DI15" s="644"/>
      <c r="DJ15" s="644"/>
      <c r="DK15" s="644"/>
      <c r="DL15" s="644"/>
      <c r="DM15" s="644"/>
      <c r="DN15" s="644"/>
      <c r="DO15" s="644"/>
      <c r="DP15" s="645"/>
      <c r="DQ15" s="649">
        <v>614734</v>
      </c>
      <c r="DR15" s="644"/>
      <c r="DS15" s="644"/>
      <c r="DT15" s="644"/>
      <c r="DU15" s="644"/>
      <c r="DV15" s="644"/>
      <c r="DW15" s="644"/>
      <c r="DX15" s="644"/>
      <c r="DY15" s="644"/>
      <c r="DZ15" s="644"/>
      <c r="EA15" s="644"/>
      <c r="EB15" s="644"/>
      <c r="EC15" s="684"/>
    </row>
    <row r="16" spans="2:143" ht="11.25" customHeight="1" x14ac:dyDescent="0.2">
      <c r="B16" s="638" t="s">
        <v>256</v>
      </c>
      <c r="C16" s="639"/>
      <c r="D16" s="639"/>
      <c r="E16" s="639"/>
      <c r="F16" s="639"/>
      <c r="G16" s="639"/>
      <c r="H16" s="639"/>
      <c r="I16" s="639"/>
      <c r="J16" s="639"/>
      <c r="K16" s="639"/>
      <c r="L16" s="639"/>
      <c r="M16" s="639"/>
      <c r="N16" s="639"/>
      <c r="O16" s="639"/>
      <c r="P16" s="639"/>
      <c r="Q16" s="640"/>
      <c r="R16" s="641" t="s">
        <v>133</v>
      </c>
      <c r="S16" s="644"/>
      <c r="T16" s="644"/>
      <c r="U16" s="644"/>
      <c r="V16" s="644"/>
      <c r="W16" s="644"/>
      <c r="X16" s="644"/>
      <c r="Y16" s="645"/>
      <c r="Z16" s="703" t="s">
        <v>133</v>
      </c>
      <c r="AA16" s="703"/>
      <c r="AB16" s="703"/>
      <c r="AC16" s="703"/>
      <c r="AD16" s="704" t="s">
        <v>133</v>
      </c>
      <c r="AE16" s="704"/>
      <c r="AF16" s="704"/>
      <c r="AG16" s="704"/>
      <c r="AH16" s="704"/>
      <c r="AI16" s="704"/>
      <c r="AJ16" s="704"/>
      <c r="AK16" s="704"/>
      <c r="AL16" s="646" t="s">
        <v>133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133</v>
      </c>
      <c r="BH16" s="644"/>
      <c r="BI16" s="644"/>
      <c r="BJ16" s="644"/>
      <c r="BK16" s="644"/>
      <c r="BL16" s="644"/>
      <c r="BM16" s="644"/>
      <c r="BN16" s="645"/>
      <c r="BO16" s="703" t="s">
        <v>133</v>
      </c>
      <c r="BP16" s="703"/>
      <c r="BQ16" s="703"/>
      <c r="BR16" s="703"/>
      <c r="BS16" s="649" t="s">
        <v>133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41375</v>
      </c>
      <c r="CS16" s="644"/>
      <c r="CT16" s="644"/>
      <c r="CU16" s="644"/>
      <c r="CV16" s="644"/>
      <c r="CW16" s="644"/>
      <c r="CX16" s="644"/>
      <c r="CY16" s="645"/>
      <c r="CZ16" s="703">
        <v>0.3</v>
      </c>
      <c r="DA16" s="703"/>
      <c r="DB16" s="703"/>
      <c r="DC16" s="703"/>
      <c r="DD16" s="649" t="s">
        <v>133</v>
      </c>
      <c r="DE16" s="644"/>
      <c r="DF16" s="644"/>
      <c r="DG16" s="644"/>
      <c r="DH16" s="644"/>
      <c r="DI16" s="644"/>
      <c r="DJ16" s="644"/>
      <c r="DK16" s="644"/>
      <c r="DL16" s="644"/>
      <c r="DM16" s="644"/>
      <c r="DN16" s="644"/>
      <c r="DO16" s="644"/>
      <c r="DP16" s="645"/>
      <c r="DQ16" s="649">
        <v>13449</v>
      </c>
      <c r="DR16" s="644"/>
      <c r="DS16" s="644"/>
      <c r="DT16" s="644"/>
      <c r="DU16" s="644"/>
      <c r="DV16" s="644"/>
      <c r="DW16" s="644"/>
      <c r="DX16" s="644"/>
      <c r="DY16" s="644"/>
      <c r="DZ16" s="644"/>
      <c r="EA16" s="644"/>
      <c r="EB16" s="644"/>
      <c r="EC16" s="684"/>
    </row>
    <row r="17" spans="2:133" ht="11.25" customHeight="1" x14ac:dyDescent="0.2">
      <c r="B17" s="638" t="s">
        <v>259</v>
      </c>
      <c r="C17" s="639"/>
      <c r="D17" s="639"/>
      <c r="E17" s="639"/>
      <c r="F17" s="639"/>
      <c r="G17" s="639"/>
      <c r="H17" s="639"/>
      <c r="I17" s="639"/>
      <c r="J17" s="639"/>
      <c r="K17" s="639"/>
      <c r="L17" s="639"/>
      <c r="M17" s="639"/>
      <c r="N17" s="639"/>
      <c r="O17" s="639"/>
      <c r="P17" s="639"/>
      <c r="Q17" s="640"/>
      <c r="R17" s="641">
        <v>9657</v>
      </c>
      <c r="S17" s="644"/>
      <c r="T17" s="644"/>
      <c r="U17" s="644"/>
      <c r="V17" s="644"/>
      <c r="W17" s="644"/>
      <c r="X17" s="644"/>
      <c r="Y17" s="645"/>
      <c r="Z17" s="703">
        <v>0.1</v>
      </c>
      <c r="AA17" s="703"/>
      <c r="AB17" s="703"/>
      <c r="AC17" s="703"/>
      <c r="AD17" s="704">
        <v>9657</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133</v>
      </c>
      <c r="BH17" s="644"/>
      <c r="BI17" s="644"/>
      <c r="BJ17" s="644"/>
      <c r="BK17" s="644"/>
      <c r="BL17" s="644"/>
      <c r="BM17" s="644"/>
      <c r="BN17" s="645"/>
      <c r="BO17" s="703" t="s">
        <v>133</v>
      </c>
      <c r="BP17" s="703"/>
      <c r="BQ17" s="703"/>
      <c r="BR17" s="703"/>
      <c r="BS17" s="649" t="s">
        <v>133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1358888</v>
      </c>
      <c r="CS17" s="644"/>
      <c r="CT17" s="644"/>
      <c r="CU17" s="644"/>
      <c r="CV17" s="644"/>
      <c r="CW17" s="644"/>
      <c r="CX17" s="644"/>
      <c r="CY17" s="645"/>
      <c r="CZ17" s="703">
        <v>11.4</v>
      </c>
      <c r="DA17" s="703"/>
      <c r="DB17" s="703"/>
      <c r="DC17" s="703"/>
      <c r="DD17" s="649" t="s">
        <v>133</v>
      </c>
      <c r="DE17" s="644"/>
      <c r="DF17" s="644"/>
      <c r="DG17" s="644"/>
      <c r="DH17" s="644"/>
      <c r="DI17" s="644"/>
      <c r="DJ17" s="644"/>
      <c r="DK17" s="644"/>
      <c r="DL17" s="644"/>
      <c r="DM17" s="644"/>
      <c r="DN17" s="644"/>
      <c r="DO17" s="644"/>
      <c r="DP17" s="645"/>
      <c r="DQ17" s="649">
        <v>1320924</v>
      </c>
      <c r="DR17" s="644"/>
      <c r="DS17" s="644"/>
      <c r="DT17" s="644"/>
      <c r="DU17" s="644"/>
      <c r="DV17" s="644"/>
      <c r="DW17" s="644"/>
      <c r="DX17" s="644"/>
      <c r="DY17" s="644"/>
      <c r="DZ17" s="644"/>
      <c r="EA17" s="644"/>
      <c r="EB17" s="644"/>
      <c r="EC17" s="684"/>
    </row>
    <row r="18" spans="2:133" ht="11.25" customHeight="1" x14ac:dyDescent="0.2">
      <c r="B18" s="638" t="s">
        <v>262</v>
      </c>
      <c r="C18" s="639"/>
      <c r="D18" s="639"/>
      <c r="E18" s="639"/>
      <c r="F18" s="639"/>
      <c r="G18" s="639"/>
      <c r="H18" s="639"/>
      <c r="I18" s="639"/>
      <c r="J18" s="639"/>
      <c r="K18" s="639"/>
      <c r="L18" s="639"/>
      <c r="M18" s="639"/>
      <c r="N18" s="639"/>
      <c r="O18" s="639"/>
      <c r="P18" s="639"/>
      <c r="Q18" s="640"/>
      <c r="R18" s="641">
        <v>3738466</v>
      </c>
      <c r="S18" s="644"/>
      <c r="T18" s="644"/>
      <c r="U18" s="644"/>
      <c r="V18" s="644"/>
      <c r="W18" s="644"/>
      <c r="X18" s="644"/>
      <c r="Y18" s="645"/>
      <c r="Z18" s="703">
        <v>30.8</v>
      </c>
      <c r="AA18" s="703"/>
      <c r="AB18" s="703"/>
      <c r="AC18" s="703"/>
      <c r="AD18" s="704">
        <v>3254175</v>
      </c>
      <c r="AE18" s="704"/>
      <c r="AF18" s="704"/>
      <c r="AG18" s="704"/>
      <c r="AH18" s="704"/>
      <c r="AI18" s="704"/>
      <c r="AJ18" s="704"/>
      <c r="AK18" s="704"/>
      <c r="AL18" s="646">
        <v>47.3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133</v>
      </c>
      <c r="BH18" s="644"/>
      <c r="BI18" s="644"/>
      <c r="BJ18" s="644"/>
      <c r="BK18" s="644"/>
      <c r="BL18" s="644"/>
      <c r="BM18" s="644"/>
      <c r="BN18" s="645"/>
      <c r="BO18" s="703" t="s">
        <v>133</v>
      </c>
      <c r="BP18" s="703"/>
      <c r="BQ18" s="703"/>
      <c r="BR18" s="703"/>
      <c r="BS18" s="649" t="s">
        <v>133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v>11700</v>
      </c>
      <c r="CS18" s="644"/>
      <c r="CT18" s="644"/>
      <c r="CU18" s="644"/>
      <c r="CV18" s="644"/>
      <c r="CW18" s="644"/>
      <c r="CX18" s="644"/>
      <c r="CY18" s="645"/>
      <c r="CZ18" s="703">
        <v>0.1</v>
      </c>
      <c r="DA18" s="703"/>
      <c r="DB18" s="703"/>
      <c r="DC18" s="703"/>
      <c r="DD18" s="649">
        <v>11700</v>
      </c>
      <c r="DE18" s="644"/>
      <c r="DF18" s="644"/>
      <c r="DG18" s="644"/>
      <c r="DH18" s="644"/>
      <c r="DI18" s="644"/>
      <c r="DJ18" s="644"/>
      <c r="DK18" s="644"/>
      <c r="DL18" s="644"/>
      <c r="DM18" s="644"/>
      <c r="DN18" s="644"/>
      <c r="DO18" s="644"/>
      <c r="DP18" s="645"/>
      <c r="DQ18" s="649">
        <v>11700</v>
      </c>
      <c r="DR18" s="644"/>
      <c r="DS18" s="644"/>
      <c r="DT18" s="644"/>
      <c r="DU18" s="644"/>
      <c r="DV18" s="644"/>
      <c r="DW18" s="644"/>
      <c r="DX18" s="644"/>
      <c r="DY18" s="644"/>
      <c r="DZ18" s="644"/>
      <c r="EA18" s="644"/>
      <c r="EB18" s="644"/>
      <c r="EC18" s="684"/>
    </row>
    <row r="19" spans="2:133" ht="11.25" customHeight="1" x14ac:dyDescent="0.2">
      <c r="B19" s="638" t="s">
        <v>265</v>
      </c>
      <c r="C19" s="639"/>
      <c r="D19" s="639"/>
      <c r="E19" s="639"/>
      <c r="F19" s="639"/>
      <c r="G19" s="639"/>
      <c r="H19" s="639"/>
      <c r="I19" s="639"/>
      <c r="J19" s="639"/>
      <c r="K19" s="639"/>
      <c r="L19" s="639"/>
      <c r="M19" s="639"/>
      <c r="N19" s="639"/>
      <c r="O19" s="639"/>
      <c r="P19" s="639"/>
      <c r="Q19" s="640"/>
      <c r="R19" s="641">
        <v>3254175</v>
      </c>
      <c r="S19" s="644"/>
      <c r="T19" s="644"/>
      <c r="U19" s="644"/>
      <c r="V19" s="644"/>
      <c r="W19" s="644"/>
      <c r="X19" s="644"/>
      <c r="Y19" s="645"/>
      <c r="Z19" s="703">
        <v>26.8</v>
      </c>
      <c r="AA19" s="703"/>
      <c r="AB19" s="703"/>
      <c r="AC19" s="703"/>
      <c r="AD19" s="704">
        <v>3254175</v>
      </c>
      <c r="AE19" s="704"/>
      <c r="AF19" s="704"/>
      <c r="AG19" s="704"/>
      <c r="AH19" s="704"/>
      <c r="AI19" s="704"/>
      <c r="AJ19" s="704"/>
      <c r="AK19" s="704"/>
      <c r="AL19" s="646">
        <v>47.3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328674</v>
      </c>
      <c r="BH19" s="644"/>
      <c r="BI19" s="644"/>
      <c r="BJ19" s="644"/>
      <c r="BK19" s="644"/>
      <c r="BL19" s="644"/>
      <c r="BM19" s="644"/>
      <c r="BN19" s="645"/>
      <c r="BO19" s="703">
        <v>10.4</v>
      </c>
      <c r="BP19" s="703"/>
      <c r="BQ19" s="703"/>
      <c r="BR19" s="703"/>
      <c r="BS19" s="649" t="s">
        <v>133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133</v>
      </c>
      <c r="CS19" s="644"/>
      <c r="CT19" s="644"/>
      <c r="CU19" s="644"/>
      <c r="CV19" s="644"/>
      <c r="CW19" s="644"/>
      <c r="CX19" s="644"/>
      <c r="CY19" s="645"/>
      <c r="CZ19" s="703" t="s">
        <v>133</v>
      </c>
      <c r="DA19" s="703"/>
      <c r="DB19" s="703"/>
      <c r="DC19" s="703"/>
      <c r="DD19" s="649" t="s">
        <v>133</v>
      </c>
      <c r="DE19" s="644"/>
      <c r="DF19" s="644"/>
      <c r="DG19" s="644"/>
      <c r="DH19" s="644"/>
      <c r="DI19" s="644"/>
      <c r="DJ19" s="644"/>
      <c r="DK19" s="644"/>
      <c r="DL19" s="644"/>
      <c r="DM19" s="644"/>
      <c r="DN19" s="644"/>
      <c r="DO19" s="644"/>
      <c r="DP19" s="645"/>
      <c r="DQ19" s="649" t="s">
        <v>133</v>
      </c>
      <c r="DR19" s="644"/>
      <c r="DS19" s="644"/>
      <c r="DT19" s="644"/>
      <c r="DU19" s="644"/>
      <c r="DV19" s="644"/>
      <c r="DW19" s="644"/>
      <c r="DX19" s="644"/>
      <c r="DY19" s="644"/>
      <c r="DZ19" s="644"/>
      <c r="EA19" s="644"/>
      <c r="EB19" s="644"/>
      <c r="EC19" s="684"/>
    </row>
    <row r="20" spans="2:133" ht="11.25" customHeight="1" x14ac:dyDescent="0.2">
      <c r="B20" s="638" t="s">
        <v>268</v>
      </c>
      <c r="C20" s="639"/>
      <c r="D20" s="639"/>
      <c r="E20" s="639"/>
      <c r="F20" s="639"/>
      <c r="G20" s="639"/>
      <c r="H20" s="639"/>
      <c r="I20" s="639"/>
      <c r="J20" s="639"/>
      <c r="K20" s="639"/>
      <c r="L20" s="639"/>
      <c r="M20" s="639"/>
      <c r="N20" s="639"/>
      <c r="O20" s="639"/>
      <c r="P20" s="639"/>
      <c r="Q20" s="640"/>
      <c r="R20" s="641">
        <v>484291</v>
      </c>
      <c r="S20" s="644"/>
      <c r="T20" s="644"/>
      <c r="U20" s="644"/>
      <c r="V20" s="644"/>
      <c r="W20" s="644"/>
      <c r="X20" s="644"/>
      <c r="Y20" s="645"/>
      <c r="Z20" s="703">
        <v>4</v>
      </c>
      <c r="AA20" s="703"/>
      <c r="AB20" s="703"/>
      <c r="AC20" s="703"/>
      <c r="AD20" s="704" t="s">
        <v>133</v>
      </c>
      <c r="AE20" s="704"/>
      <c r="AF20" s="704"/>
      <c r="AG20" s="704"/>
      <c r="AH20" s="704"/>
      <c r="AI20" s="704"/>
      <c r="AJ20" s="704"/>
      <c r="AK20" s="704"/>
      <c r="AL20" s="646" t="s">
        <v>133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328674</v>
      </c>
      <c r="BH20" s="644"/>
      <c r="BI20" s="644"/>
      <c r="BJ20" s="644"/>
      <c r="BK20" s="644"/>
      <c r="BL20" s="644"/>
      <c r="BM20" s="644"/>
      <c r="BN20" s="645"/>
      <c r="BO20" s="703">
        <v>10.4</v>
      </c>
      <c r="BP20" s="703"/>
      <c r="BQ20" s="703"/>
      <c r="BR20" s="703"/>
      <c r="BS20" s="649" t="s">
        <v>133</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11899571</v>
      </c>
      <c r="CS20" s="644"/>
      <c r="CT20" s="644"/>
      <c r="CU20" s="644"/>
      <c r="CV20" s="644"/>
      <c r="CW20" s="644"/>
      <c r="CX20" s="644"/>
      <c r="CY20" s="645"/>
      <c r="CZ20" s="703">
        <v>100</v>
      </c>
      <c r="DA20" s="703"/>
      <c r="DB20" s="703"/>
      <c r="DC20" s="703"/>
      <c r="DD20" s="649">
        <v>1479390</v>
      </c>
      <c r="DE20" s="644"/>
      <c r="DF20" s="644"/>
      <c r="DG20" s="644"/>
      <c r="DH20" s="644"/>
      <c r="DI20" s="644"/>
      <c r="DJ20" s="644"/>
      <c r="DK20" s="644"/>
      <c r="DL20" s="644"/>
      <c r="DM20" s="644"/>
      <c r="DN20" s="644"/>
      <c r="DO20" s="644"/>
      <c r="DP20" s="645"/>
      <c r="DQ20" s="649">
        <v>8076528</v>
      </c>
      <c r="DR20" s="644"/>
      <c r="DS20" s="644"/>
      <c r="DT20" s="644"/>
      <c r="DU20" s="644"/>
      <c r="DV20" s="644"/>
      <c r="DW20" s="644"/>
      <c r="DX20" s="644"/>
      <c r="DY20" s="644"/>
      <c r="DZ20" s="644"/>
      <c r="EA20" s="644"/>
      <c r="EB20" s="644"/>
      <c r="EC20" s="684"/>
    </row>
    <row r="21" spans="2:133" ht="11.25" customHeight="1" x14ac:dyDescent="0.2">
      <c r="B21" s="638" t="s">
        <v>271</v>
      </c>
      <c r="C21" s="639"/>
      <c r="D21" s="639"/>
      <c r="E21" s="639"/>
      <c r="F21" s="639"/>
      <c r="G21" s="639"/>
      <c r="H21" s="639"/>
      <c r="I21" s="639"/>
      <c r="J21" s="639"/>
      <c r="K21" s="639"/>
      <c r="L21" s="639"/>
      <c r="M21" s="639"/>
      <c r="N21" s="639"/>
      <c r="O21" s="639"/>
      <c r="P21" s="639"/>
      <c r="Q21" s="640"/>
      <c r="R21" s="641" t="s">
        <v>133</v>
      </c>
      <c r="S21" s="644"/>
      <c r="T21" s="644"/>
      <c r="U21" s="644"/>
      <c r="V21" s="644"/>
      <c r="W21" s="644"/>
      <c r="X21" s="644"/>
      <c r="Y21" s="645"/>
      <c r="Z21" s="703" t="s">
        <v>133</v>
      </c>
      <c r="AA21" s="703"/>
      <c r="AB21" s="703"/>
      <c r="AC21" s="703"/>
      <c r="AD21" s="704" t="s">
        <v>133</v>
      </c>
      <c r="AE21" s="704"/>
      <c r="AF21" s="704"/>
      <c r="AG21" s="704"/>
      <c r="AH21" s="704"/>
      <c r="AI21" s="704"/>
      <c r="AJ21" s="704"/>
      <c r="AK21" s="704"/>
      <c r="AL21" s="646" t="s">
        <v>133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194285</v>
      </c>
      <c r="BH21" s="644"/>
      <c r="BI21" s="644"/>
      <c r="BJ21" s="644"/>
      <c r="BK21" s="644"/>
      <c r="BL21" s="644"/>
      <c r="BM21" s="644"/>
      <c r="BN21" s="645"/>
      <c r="BO21" s="703">
        <v>6.1</v>
      </c>
      <c r="BP21" s="703"/>
      <c r="BQ21" s="703"/>
      <c r="BR21" s="703"/>
      <c r="BS21" s="649" t="s">
        <v>133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273</v>
      </c>
      <c r="C22" s="639"/>
      <c r="D22" s="639"/>
      <c r="E22" s="639"/>
      <c r="F22" s="639"/>
      <c r="G22" s="639"/>
      <c r="H22" s="639"/>
      <c r="I22" s="639"/>
      <c r="J22" s="639"/>
      <c r="K22" s="639"/>
      <c r="L22" s="639"/>
      <c r="M22" s="639"/>
      <c r="N22" s="639"/>
      <c r="O22" s="639"/>
      <c r="P22" s="639"/>
      <c r="Q22" s="640"/>
      <c r="R22" s="641">
        <v>7469721</v>
      </c>
      <c r="S22" s="644"/>
      <c r="T22" s="644"/>
      <c r="U22" s="644"/>
      <c r="V22" s="644"/>
      <c r="W22" s="644"/>
      <c r="X22" s="644"/>
      <c r="Y22" s="645"/>
      <c r="Z22" s="703">
        <v>61.6</v>
      </c>
      <c r="AA22" s="703"/>
      <c r="AB22" s="703"/>
      <c r="AC22" s="703"/>
      <c r="AD22" s="704">
        <v>6851041</v>
      </c>
      <c r="AE22" s="704"/>
      <c r="AF22" s="704"/>
      <c r="AG22" s="704"/>
      <c r="AH22" s="704"/>
      <c r="AI22" s="704"/>
      <c r="AJ22" s="704"/>
      <c r="AK22" s="704"/>
      <c r="AL22" s="646">
        <v>99.7</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133</v>
      </c>
      <c r="BH22" s="644"/>
      <c r="BI22" s="644"/>
      <c r="BJ22" s="644"/>
      <c r="BK22" s="644"/>
      <c r="BL22" s="644"/>
      <c r="BM22" s="644"/>
      <c r="BN22" s="645"/>
      <c r="BO22" s="703" t="s">
        <v>133</v>
      </c>
      <c r="BP22" s="703"/>
      <c r="BQ22" s="703"/>
      <c r="BR22" s="703"/>
      <c r="BS22" s="649" t="s">
        <v>133</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276</v>
      </c>
      <c r="C23" s="639"/>
      <c r="D23" s="639"/>
      <c r="E23" s="639"/>
      <c r="F23" s="639"/>
      <c r="G23" s="639"/>
      <c r="H23" s="639"/>
      <c r="I23" s="639"/>
      <c r="J23" s="639"/>
      <c r="K23" s="639"/>
      <c r="L23" s="639"/>
      <c r="M23" s="639"/>
      <c r="N23" s="639"/>
      <c r="O23" s="639"/>
      <c r="P23" s="639"/>
      <c r="Q23" s="640"/>
      <c r="R23" s="641">
        <v>2088</v>
      </c>
      <c r="S23" s="644"/>
      <c r="T23" s="644"/>
      <c r="U23" s="644"/>
      <c r="V23" s="644"/>
      <c r="W23" s="644"/>
      <c r="X23" s="644"/>
      <c r="Y23" s="645"/>
      <c r="Z23" s="703">
        <v>0</v>
      </c>
      <c r="AA23" s="703"/>
      <c r="AB23" s="703"/>
      <c r="AC23" s="703"/>
      <c r="AD23" s="704">
        <v>2088</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134389</v>
      </c>
      <c r="BH23" s="644"/>
      <c r="BI23" s="644"/>
      <c r="BJ23" s="644"/>
      <c r="BK23" s="644"/>
      <c r="BL23" s="644"/>
      <c r="BM23" s="644"/>
      <c r="BN23" s="645"/>
      <c r="BO23" s="703">
        <v>4.3</v>
      </c>
      <c r="BP23" s="703"/>
      <c r="BQ23" s="703"/>
      <c r="BR23" s="703"/>
      <c r="BS23" s="649" t="s">
        <v>133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2">
      <c r="B24" s="638" t="s">
        <v>283</v>
      </c>
      <c r="C24" s="639"/>
      <c r="D24" s="639"/>
      <c r="E24" s="639"/>
      <c r="F24" s="639"/>
      <c r="G24" s="639"/>
      <c r="H24" s="639"/>
      <c r="I24" s="639"/>
      <c r="J24" s="639"/>
      <c r="K24" s="639"/>
      <c r="L24" s="639"/>
      <c r="M24" s="639"/>
      <c r="N24" s="639"/>
      <c r="O24" s="639"/>
      <c r="P24" s="639"/>
      <c r="Q24" s="640"/>
      <c r="R24" s="641">
        <v>248797</v>
      </c>
      <c r="S24" s="644"/>
      <c r="T24" s="644"/>
      <c r="U24" s="644"/>
      <c r="V24" s="644"/>
      <c r="W24" s="644"/>
      <c r="X24" s="644"/>
      <c r="Y24" s="645"/>
      <c r="Z24" s="703">
        <v>2.1</v>
      </c>
      <c r="AA24" s="703"/>
      <c r="AB24" s="703"/>
      <c r="AC24" s="703"/>
      <c r="AD24" s="704" t="s">
        <v>133</v>
      </c>
      <c r="AE24" s="704"/>
      <c r="AF24" s="704"/>
      <c r="AG24" s="704"/>
      <c r="AH24" s="704"/>
      <c r="AI24" s="704"/>
      <c r="AJ24" s="704"/>
      <c r="AK24" s="704"/>
      <c r="AL24" s="646" t="s">
        <v>133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133</v>
      </c>
      <c r="BH24" s="644"/>
      <c r="BI24" s="644"/>
      <c r="BJ24" s="644"/>
      <c r="BK24" s="644"/>
      <c r="BL24" s="644"/>
      <c r="BM24" s="644"/>
      <c r="BN24" s="645"/>
      <c r="BO24" s="703" t="s">
        <v>133</v>
      </c>
      <c r="BP24" s="703"/>
      <c r="BQ24" s="703"/>
      <c r="BR24" s="703"/>
      <c r="BS24" s="649" t="s">
        <v>133</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5212842</v>
      </c>
      <c r="CS24" s="707"/>
      <c r="CT24" s="707"/>
      <c r="CU24" s="707"/>
      <c r="CV24" s="707"/>
      <c r="CW24" s="707"/>
      <c r="CX24" s="707"/>
      <c r="CY24" s="753"/>
      <c r="CZ24" s="754">
        <v>43.8</v>
      </c>
      <c r="DA24" s="723"/>
      <c r="DB24" s="723"/>
      <c r="DC24" s="757"/>
      <c r="DD24" s="752">
        <v>3802724</v>
      </c>
      <c r="DE24" s="707"/>
      <c r="DF24" s="707"/>
      <c r="DG24" s="707"/>
      <c r="DH24" s="707"/>
      <c r="DI24" s="707"/>
      <c r="DJ24" s="707"/>
      <c r="DK24" s="753"/>
      <c r="DL24" s="752">
        <v>3760751</v>
      </c>
      <c r="DM24" s="707"/>
      <c r="DN24" s="707"/>
      <c r="DO24" s="707"/>
      <c r="DP24" s="707"/>
      <c r="DQ24" s="707"/>
      <c r="DR24" s="707"/>
      <c r="DS24" s="707"/>
      <c r="DT24" s="707"/>
      <c r="DU24" s="707"/>
      <c r="DV24" s="753"/>
      <c r="DW24" s="754">
        <v>51.7</v>
      </c>
      <c r="DX24" s="723"/>
      <c r="DY24" s="723"/>
      <c r="DZ24" s="723"/>
      <c r="EA24" s="723"/>
      <c r="EB24" s="723"/>
      <c r="EC24" s="755"/>
    </row>
    <row r="25" spans="2:133" ht="11.25" customHeight="1" x14ac:dyDescent="0.2">
      <c r="B25" s="638" t="s">
        <v>286</v>
      </c>
      <c r="C25" s="639"/>
      <c r="D25" s="639"/>
      <c r="E25" s="639"/>
      <c r="F25" s="639"/>
      <c r="G25" s="639"/>
      <c r="H25" s="639"/>
      <c r="I25" s="639"/>
      <c r="J25" s="639"/>
      <c r="K25" s="639"/>
      <c r="L25" s="639"/>
      <c r="M25" s="639"/>
      <c r="N25" s="639"/>
      <c r="O25" s="639"/>
      <c r="P25" s="639"/>
      <c r="Q25" s="640"/>
      <c r="R25" s="641">
        <v>262675</v>
      </c>
      <c r="S25" s="644"/>
      <c r="T25" s="644"/>
      <c r="U25" s="644"/>
      <c r="V25" s="644"/>
      <c r="W25" s="644"/>
      <c r="X25" s="644"/>
      <c r="Y25" s="645"/>
      <c r="Z25" s="703">
        <v>2.2000000000000002</v>
      </c>
      <c r="AA25" s="703"/>
      <c r="AB25" s="703"/>
      <c r="AC25" s="703"/>
      <c r="AD25" s="704" t="s">
        <v>133</v>
      </c>
      <c r="AE25" s="704"/>
      <c r="AF25" s="704"/>
      <c r="AG25" s="704"/>
      <c r="AH25" s="704"/>
      <c r="AI25" s="704"/>
      <c r="AJ25" s="704"/>
      <c r="AK25" s="704"/>
      <c r="AL25" s="646" t="s">
        <v>133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133</v>
      </c>
      <c r="BH25" s="644"/>
      <c r="BI25" s="644"/>
      <c r="BJ25" s="644"/>
      <c r="BK25" s="644"/>
      <c r="BL25" s="644"/>
      <c r="BM25" s="644"/>
      <c r="BN25" s="645"/>
      <c r="BO25" s="703" t="s">
        <v>133</v>
      </c>
      <c r="BP25" s="703"/>
      <c r="BQ25" s="703"/>
      <c r="BR25" s="703"/>
      <c r="BS25" s="649" t="s">
        <v>133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2419238</v>
      </c>
      <c r="CS25" s="642"/>
      <c r="CT25" s="642"/>
      <c r="CU25" s="642"/>
      <c r="CV25" s="642"/>
      <c r="CW25" s="642"/>
      <c r="CX25" s="642"/>
      <c r="CY25" s="643"/>
      <c r="CZ25" s="646">
        <v>20.3</v>
      </c>
      <c r="DA25" s="675"/>
      <c r="DB25" s="675"/>
      <c r="DC25" s="676"/>
      <c r="DD25" s="649">
        <v>2034635</v>
      </c>
      <c r="DE25" s="642"/>
      <c r="DF25" s="642"/>
      <c r="DG25" s="642"/>
      <c r="DH25" s="642"/>
      <c r="DI25" s="642"/>
      <c r="DJ25" s="642"/>
      <c r="DK25" s="643"/>
      <c r="DL25" s="649">
        <v>2000165</v>
      </c>
      <c r="DM25" s="642"/>
      <c r="DN25" s="642"/>
      <c r="DO25" s="642"/>
      <c r="DP25" s="642"/>
      <c r="DQ25" s="642"/>
      <c r="DR25" s="642"/>
      <c r="DS25" s="642"/>
      <c r="DT25" s="642"/>
      <c r="DU25" s="642"/>
      <c r="DV25" s="643"/>
      <c r="DW25" s="646">
        <v>27.5</v>
      </c>
      <c r="DX25" s="675"/>
      <c r="DY25" s="675"/>
      <c r="DZ25" s="675"/>
      <c r="EA25" s="675"/>
      <c r="EB25" s="675"/>
      <c r="EC25" s="677"/>
    </row>
    <row r="26" spans="2:133" ht="11.25" customHeight="1" x14ac:dyDescent="0.2">
      <c r="B26" s="638" t="s">
        <v>289</v>
      </c>
      <c r="C26" s="639"/>
      <c r="D26" s="639"/>
      <c r="E26" s="639"/>
      <c r="F26" s="639"/>
      <c r="G26" s="639"/>
      <c r="H26" s="639"/>
      <c r="I26" s="639"/>
      <c r="J26" s="639"/>
      <c r="K26" s="639"/>
      <c r="L26" s="639"/>
      <c r="M26" s="639"/>
      <c r="N26" s="639"/>
      <c r="O26" s="639"/>
      <c r="P26" s="639"/>
      <c r="Q26" s="640"/>
      <c r="R26" s="641">
        <v>100787</v>
      </c>
      <c r="S26" s="644"/>
      <c r="T26" s="644"/>
      <c r="U26" s="644"/>
      <c r="V26" s="644"/>
      <c r="W26" s="644"/>
      <c r="X26" s="644"/>
      <c r="Y26" s="645"/>
      <c r="Z26" s="703">
        <v>0.8</v>
      </c>
      <c r="AA26" s="703"/>
      <c r="AB26" s="703"/>
      <c r="AC26" s="703"/>
      <c r="AD26" s="704" t="s">
        <v>133</v>
      </c>
      <c r="AE26" s="704"/>
      <c r="AF26" s="704"/>
      <c r="AG26" s="704"/>
      <c r="AH26" s="704"/>
      <c r="AI26" s="704"/>
      <c r="AJ26" s="704"/>
      <c r="AK26" s="704"/>
      <c r="AL26" s="646" t="s">
        <v>133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133</v>
      </c>
      <c r="BH26" s="644"/>
      <c r="BI26" s="644"/>
      <c r="BJ26" s="644"/>
      <c r="BK26" s="644"/>
      <c r="BL26" s="644"/>
      <c r="BM26" s="644"/>
      <c r="BN26" s="645"/>
      <c r="BO26" s="703" t="s">
        <v>133</v>
      </c>
      <c r="BP26" s="703"/>
      <c r="BQ26" s="703"/>
      <c r="BR26" s="703"/>
      <c r="BS26" s="649" t="s">
        <v>133</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1579463</v>
      </c>
      <c r="CS26" s="644"/>
      <c r="CT26" s="644"/>
      <c r="CU26" s="644"/>
      <c r="CV26" s="644"/>
      <c r="CW26" s="644"/>
      <c r="CX26" s="644"/>
      <c r="CY26" s="645"/>
      <c r="CZ26" s="646">
        <v>13.3</v>
      </c>
      <c r="DA26" s="675"/>
      <c r="DB26" s="675"/>
      <c r="DC26" s="676"/>
      <c r="DD26" s="649">
        <v>1266684</v>
      </c>
      <c r="DE26" s="644"/>
      <c r="DF26" s="644"/>
      <c r="DG26" s="644"/>
      <c r="DH26" s="644"/>
      <c r="DI26" s="644"/>
      <c r="DJ26" s="644"/>
      <c r="DK26" s="645"/>
      <c r="DL26" s="649" t="s">
        <v>133</v>
      </c>
      <c r="DM26" s="644"/>
      <c r="DN26" s="644"/>
      <c r="DO26" s="644"/>
      <c r="DP26" s="644"/>
      <c r="DQ26" s="644"/>
      <c r="DR26" s="644"/>
      <c r="DS26" s="644"/>
      <c r="DT26" s="644"/>
      <c r="DU26" s="644"/>
      <c r="DV26" s="645"/>
      <c r="DW26" s="646" t="s">
        <v>133</v>
      </c>
      <c r="DX26" s="675"/>
      <c r="DY26" s="675"/>
      <c r="DZ26" s="675"/>
      <c r="EA26" s="675"/>
      <c r="EB26" s="675"/>
      <c r="EC26" s="677"/>
    </row>
    <row r="27" spans="2:133" ht="11.25" customHeight="1" x14ac:dyDescent="0.2">
      <c r="B27" s="638" t="s">
        <v>292</v>
      </c>
      <c r="C27" s="639"/>
      <c r="D27" s="639"/>
      <c r="E27" s="639"/>
      <c r="F27" s="639"/>
      <c r="G27" s="639"/>
      <c r="H27" s="639"/>
      <c r="I27" s="639"/>
      <c r="J27" s="639"/>
      <c r="K27" s="639"/>
      <c r="L27" s="639"/>
      <c r="M27" s="639"/>
      <c r="N27" s="639"/>
      <c r="O27" s="639"/>
      <c r="P27" s="639"/>
      <c r="Q27" s="640"/>
      <c r="R27" s="641">
        <v>1139445</v>
      </c>
      <c r="S27" s="644"/>
      <c r="T27" s="644"/>
      <c r="U27" s="644"/>
      <c r="V27" s="644"/>
      <c r="W27" s="644"/>
      <c r="X27" s="644"/>
      <c r="Y27" s="645"/>
      <c r="Z27" s="703">
        <v>9.4</v>
      </c>
      <c r="AA27" s="703"/>
      <c r="AB27" s="703"/>
      <c r="AC27" s="703"/>
      <c r="AD27" s="704" t="s">
        <v>133</v>
      </c>
      <c r="AE27" s="704"/>
      <c r="AF27" s="704"/>
      <c r="AG27" s="704"/>
      <c r="AH27" s="704"/>
      <c r="AI27" s="704"/>
      <c r="AJ27" s="704"/>
      <c r="AK27" s="704"/>
      <c r="AL27" s="646" t="s">
        <v>133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3160677</v>
      </c>
      <c r="BH27" s="644"/>
      <c r="BI27" s="644"/>
      <c r="BJ27" s="644"/>
      <c r="BK27" s="644"/>
      <c r="BL27" s="644"/>
      <c r="BM27" s="644"/>
      <c r="BN27" s="645"/>
      <c r="BO27" s="703">
        <v>100</v>
      </c>
      <c r="BP27" s="703"/>
      <c r="BQ27" s="703"/>
      <c r="BR27" s="703"/>
      <c r="BS27" s="649" t="s">
        <v>133</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1434716</v>
      </c>
      <c r="CS27" s="642"/>
      <c r="CT27" s="642"/>
      <c r="CU27" s="642"/>
      <c r="CV27" s="642"/>
      <c r="CW27" s="642"/>
      <c r="CX27" s="642"/>
      <c r="CY27" s="643"/>
      <c r="CZ27" s="646">
        <v>12.1</v>
      </c>
      <c r="DA27" s="675"/>
      <c r="DB27" s="675"/>
      <c r="DC27" s="676"/>
      <c r="DD27" s="649">
        <v>447165</v>
      </c>
      <c r="DE27" s="642"/>
      <c r="DF27" s="642"/>
      <c r="DG27" s="642"/>
      <c r="DH27" s="642"/>
      <c r="DI27" s="642"/>
      <c r="DJ27" s="642"/>
      <c r="DK27" s="643"/>
      <c r="DL27" s="649">
        <v>439662</v>
      </c>
      <c r="DM27" s="642"/>
      <c r="DN27" s="642"/>
      <c r="DO27" s="642"/>
      <c r="DP27" s="642"/>
      <c r="DQ27" s="642"/>
      <c r="DR27" s="642"/>
      <c r="DS27" s="642"/>
      <c r="DT27" s="642"/>
      <c r="DU27" s="642"/>
      <c r="DV27" s="643"/>
      <c r="DW27" s="646">
        <v>6</v>
      </c>
      <c r="DX27" s="675"/>
      <c r="DY27" s="675"/>
      <c r="DZ27" s="675"/>
      <c r="EA27" s="675"/>
      <c r="EB27" s="675"/>
      <c r="EC27" s="677"/>
    </row>
    <row r="28" spans="2:133" ht="11.25" customHeight="1" x14ac:dyDescent="0.2">
      <c r="B28" s="746" t="s">
        <v>295</v>
      </c>
      <c r="C28" s="747"/>
      <c r="D28" s="747"/>
      <c r="E28" s="747"/>
      <c r="F28" s="747"/>
      <c r="G28" s="747"/>
      <c r="H28" s="747"/>
      <c r="I28" s="747"/>
      <c r="J28" s="747"/>
      <c r="K28" s="747"/>
      <c r="L28" s="747"/>
      <c r="M28" s="747"/>
      <c r="N28" s="747"/>
      <c r="O28" s="747"/>
      <c r="P28" s="747"/>
      <c r="Q28" s="748"/>
      <c r="R28" s="641" t="s">
        <v>133</v>
      </c>
      <c r="S28" s="644"/>
      <c r="T28" s="644"/>
      <c r="U28" s="644"/>
      <c r="V28" s="644"/>
      <c r="W28" s="644"/>
      <c r="X28" s="644"/>
      <c r="Y28" s="645"/>
      <c r="Z28" s="703" t="s">
        <v>133</v>
      </c>
      <c r="AA28" s="703"/>
      <c r="AB28" s="703"/>
      <c r="AC28" s="703"/>
      <c r="AD28" s="704" t="s">
        <v>133</v>
      </c>
      <c r="AE28" s="704"/>
      <c r="AF28" s="704"/>
      <c r="AG28" s="704"/>
      <c r="AH28" s="704"/>
      <c r="AI28" s="704"/>
      <c r="AJ28" s="704"/>
      <c r="AK28" s="704"/>
      <c r="AL28" s="646" t="s">
        <v>133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1358888</v>
      </c>
      <c r="CS28" s="644"/>
      <c r="CT28" s="644"/>
      <c r="CU28" s="644"/>
      <c r="CV28" s="644"/>
      <c r="CW28" s="644"/>
      <c r="CX28" s="644"/>
      <c r="CY28" s="645"/>
      <c r="CZ28" s="646">
        <v>11.4</v>
      </c>
      <c r="DA28" s="675"/>
      <c r="DB28" s="675"/>
      <c r="DC28" s="676"/>
      <c r="DD28" s="649">
        <v>1320924</v>
      </c>
      <c r="DE28" s="644"/>
      <c r="DF28" s="644"/>
      <c r="DG28" s="644"/>
      <c r="DH28" s="644"/>
      <c r="DI28" s="644"/>
      <c r="DJ28" s="644"/>
      <c r="DK28" s="645"/>
      <c r="DL28" s="649">
        <v>1320924</v>
      </c>
      <c r="DM28" s="644"/>
      <c r="DN28" s="644"/>
      <c r="DO28" s="644"/>
      <c r="DP28" s="644"/>
      <c r="DQ28" s="644"/>
      <c r="DR28" s="644"/>
      <c r="DS28" s="644"/>
      <c r="DT28" s="644"/>
      <c r="DU28" s="644"/>
      <c r="DV28" s="645"/>
      <c r="DW28" s="646">
        <v>18.2</v>
      </c>
      <c r="DX28" s="675"/>
      <c r="DY28" s="675"/>
      <c r="DZ28" s="675"/>
      <c r="EA28" s="675"/>
      <c r="EB28" s="675"/>
      <c r="EC28" s="677"/>
    </row>
    <row r="29" spans="2:133" ht="11.25" customHeight="1" x14ac:dyDescent="0.2">
      <c r="B29" s="638" t="s">
        <v>297</v>
      </c>
      <c r="C29" s="639"/>
      <c r="D29" s="639"/>
      <c r="E29" s="639"/>
      <c r="F29" s="639"/>
      <c r="G29" s="639"/>
      <c r="H29" s="639"/>
      <c r="I29" s="639"/>
      <c r="J29" s="639"/>
      <c r="K29" s="639"/>
      <c r="L29" s="639"/>
      <c r="M29" s="639"/>
      <c r="N29" s="639"/>
      <c r="O29" s="639"/>
      <c r="P29" s="639"/>
      <c r="Q29" s="640"/>
      <c r="R29" s="641">
        <v>914539</v>
      </c>
      <c r="S29" s="644"/>
      <c r="T29" s="644"/>
      <c r="U29" s="644"/>
      <c r="V29" s="644"/>
      <c r="W29" s="644"/>
      <c r="X29" s="644"/>
      <c r="Y29" s="645"/>
      <c r="Z29" s="703">
        <v>7.5</v>
      </c>
      <c r="AA29" s="703"/>
      <c r="AB29" s="703"/>
      <c r="AC29" s="703"/>
      <c r="AD29" s="704" t="s">
        <v>133</v>
      </c>
      <c r="AE29" s="704"/>
      <c r="AF29" s="704"/>
      <c r="AG29" s="704"/>
      <c r="AH29" s="704"/>
      <c r="AI29" s="704"/>
      <c r="AJ29" s="704"/>
      <c r="AK29" s="704"/>
      <c r="AL29" s="646" t="s">
        <v>133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1358717</v>
      </c>
      <c r="CS29" s="642"/>
      <c r="CT29" s="642"/>
      <c r="CU29" s="642"/>
      <c r="CV29" s="642"/>
      <c r="CW29" s="642"/>
      <c r="CX29" s="642"/>
      <c r="CY29" s="643"/>
      <c r="CZ29" s="646">
        <v>11.4</v>
      </c>
      <c r="DA29" s="675"/>
      <c r="DB29" s="675"/>
      <c r="DC29" s="676"/>
      <c r="DD29" s="649">
        <v>1320753</v>
      </c>
      <c r="DE29" s="642"/>
      <c r="DF29" s="642"/>
      <c r="DG29" s="642"/>
      <c r="DH29" s="642"/>
      <c r="DI29" s="642"/>
      <c r="DJ29" s="642"/>
      <c r="DK29" s="643"/>
      <c r="DL29" s="649">
        <v>1320753</v>
      </c>
      <c r="DM29" s="642"/>
      <c r="DN29" s="642"/>
      <c r="DO29" s="642"/>
      <c r="DP29" s="642"/>
      <c r="DQ29" s="642"/>
      <c r="DR29" s="642"/>
      <c r="DS29" s="642"/>
      <c r="DT29" s="642"/>
      <c r="DU29" s="642"/>
      <c r="DV29" s="643"/>
      <c r="DW29" s="646">
        <v>18.2</v>
      </c>
      <c r="DX29" s="675"/>
      <c r="DY29" s="675"/>
      <c r="DZ29" s="675"/>
      <c r="EA29" s="675"/>
      <c r="EB29" s="675"/>
      <c r="EC29" s="677"/>
    </row>
    <row r="30" spans="2:133" ht="11.25" customHeight="1" x14ac:dyDescent="0.2">
      <c r="B30" s="638" t="s">
        <v>301</v>
      </c>
      <c r="C30" s="639"/>
      <c r="D30" s="639"/>
      <c r="E30" s="639"/>
      <c r="F30" s="639"/>
      <c r="G30" s="639"/>
      <c r="H30" s="639"/>
      <c r="I30" s="639"/>
      <c r="J30" s="639"/>
      <c r="K30" s="639"/>
      <c r="L30" s="639"/>
      <c r="M30" s="639"/>
      <c r="N30" s="639"/>
      <c r="O30" s="639"/>
      <c r="P30" s="639"/>
      <c r="Q30" s="640"/>
      <c r="R30" s="641">
        <v>63241</v>
      </c>
      <c r="S30" s="644"/>
      <c r="T30" s="644"/>
      <c r="U30" s="644"/>
      <c r="V30" s="644"/>
      <c r="W30" s="644"/>
      <c r="X30" s="644"/>
      <c r="Y30" s="645"/>
      <c r="Z30" s="703">
        <v>0.5</v>
      </c>
      <c r="AA30" s="703"/>
      <c r="AB30" s="703"/>
      <c r="AC30" s="703"/>
      <c r="AD30" s="704">
        <v>19007</v>
      </c>
      <c r="AE30" s="704"/>
      <c r="AF30" s="704"/>
      <c r="AG30" s="704"/>
      <c r="AH30" s="704"/>
      <c r="AI30" s="704"/>
      <c r="AJ30" s="704"/>
      <c r="AK30" s="704"/>
      <c r="AL30" s="646">
        <v>0.3</v>
      </c>
      <c r="AM30" s="647"/>
      <c r="AN30" s="647"/>
      <c r="AO30" s="705"/>
      <c r="AP30" s="731" t="s">
        <v>302</v>
      </c>
      <c r="AQ30" s="732"/>
      <c r="AR30" s="732"/>
      <c r="AS30" s="732"/>
      <c r="AT30" s="737" t="s">
        <v>303</v>
      </c>
      <c r="AU30" s="210"/>
      <c r="AV30" s="210"/>
      <c r="AW30" s="210"/>
      <c r="AX30" s="740" t="s">
        <v>182</v>
      </c>
      <c r="AY30" s="741"/>
      <c r="AZ30" s="741"/>
      <c r="BA30" s="741"/>
      <c r="BB30" s="741"/>
      <c r="BC30" s="741"/>
      <c r="BD30" s="741"/>
      <c r="BE30" s="741"/>
      <c r="BF30" s="742"/>
      <c r="BG30" s="721">
        <v>99.1</v>
      </c>
      <c r="BH30" s="722"/>
      <c r="BI30" s="722"/>
      <c r="BJ30" s="722"/>
      <c r="BK30" s="722"/>
      <c r="BL30" s="722"/>
      <c r="BM30" s="723">
        <v>95.2</v>
      </c>
      <c r="BN30" s="722"/>
      <c r="BO30" s="722"/>
      <c r="BP30" s="722"/>
      <c r="BQ30" s="724"/>
      <c r="BR30" s="721">
        <v>98.8</v>
      </c>
      <c r="BS30" s="722"/>
      <c r="BT30" s="722"/>
      <c r="BU30" s="722"/>
      <c r="BV30" s="722"/>
      <c r="BW30" s="722"/>
      <c r="BX30" s="723">
        <v>93.7</v>
      </c>
      <c r="BY30" s="722"/>
      <c r="BZ30" s="722"/>
      <c r="CA30" s="722"/>
      <c r="CB30" s="724"/>
      <c r="CD30" s="727"/>
      <c r="CE30" s="728"/>
      <c r="CF30" s="685" t="s">
        <v>304</v>
      </c>
      <c r="CG30" s="682"/>
      <c r="CH30" s="682"/>
      <c r="CI30" s="682"/>
      <c r="CJ30" s="682"/>
      <c r="CK30" s="682"/>
      <c r="CL30" s="682"/>
      <c r="CM30" s="682"/>
      <c r="CN30" s="682"/>
      <c r="CO30" s="682"/>
      <c r="CP30" s="682"/>
      <c r="CQ30" s="683"/>
      <c r="CR30" s="641">
        <v>1214999</v>
      </c>
      <c r="CS30" s="644"/>
      <c r="CT30" s="644"/>
      <c r="CU30" s="644"/>
      <c r="CV30" s="644"/>
      <c r="CW30" s="644"/>
      <c r="CX30" s="644"/>
      <c r="CY30" s="645"/>
      <c r="CZ30" s="646">
        <v>10.199999999999999</v>
      </c>
      <c r="DA30" s="675"/>
      <c r="DB30" s="675"/>
      <c r="DC30" s="676"/>
      <c r="DD30" s="649">
        <v>1177046</v>
      </c>
      <c r="DE30" s="644"/>
      <c r="DF30" s="644"/>
      <c r="DG30" s="644"/>
      <c r="DH30" s="644"/>
      <c r="DI30" s="644"/>
      <c r="DJ30" s="644"/>
      <c r="DK30" s="645"/>
      <c r="DL30" s="649">
        <v>1177046</v>
      </c>
      <c r="DM30" s="644"/>
      <c r="DN30" s="644"/>
      <c r="DO30" s="644"/>
      <c r="DP30" s="644"/>
      <c r="DQ30" s="644"/>
      <c r="DR30" s="644"/>
      <c r="DS30" s="644"/>
      <c r="DT30" s="644"/>
      <c r="DU30" s="644"/>
      <c r="DV30" s="645"/>
      <c r="DW30" s="646">
        <v>16.2</v>
      </c>
      <c r="DX30" s="675"/>
      <c r="DY30" s="675"/>
      <c r="DZ30" s="675"/>
      <c r="EA30" s="675"/>
      <c r="EB30" s="675"/>
      <c r="EC30" s="677"/>
    </row>
    <row r="31" spans="2:133" ht="11.25" customHeight="1" x14ac:dyDescent="0.2">
      <c r="B31" s="638" t="s">
        <v>305</v>
      </c>
      <c r="C31" s="639"/>
      <c r="D31" s="639"/>
      <c r="E31" s="639"/>
      <c r="F31" s="639"/>
      <c r="G31" s="639"/>
      <c r="H31" s="639"/>
      <c r="I31" s="639"/>
      <c r="J31" s="639"/>
      <c r="K31" s="639"/>
      <c r="L31" s="639"/>
      <c r="M31" s="639"/>
      <c r="N31" s="639"/>
      <c r="O31" s="639"/>
      <c r="P31" s="639"/>
      <c r="Q31" s="640"/>
      <c r="R31" s="641">
        <v>330894</v>
      </c>
      <c r="S31" s="644"/>
      <c r="T31" s="644"/>
      <c r="U31" s="644"/>
      <c r="V31" s="644"/>
      <c r="W31" s="644"/>
      <c r="X31" s="644"/>
      <c r="Y31" s="645"/>
      <c r="Z31" s="703">
        <v>2.7</v>
      </c>
      <c r="AA31" s="703"/>
      <c r="AB31" s="703"/>
      <c r="AC31" s="703"/>
      <c r="AD31" s="704" t="s">
        <v>133</v>
      </c>
      <c r="AE31" s="704"/>
      <c r="AF31" s="704"/>
      <c r="AG31" s="704"/>
      <c r="AH31" s="704"/>
      <c r="AI31" s="704"/>
      <c r="AJ31" s="704"/>
      <c r="AK31" s="704"/>
      <c r="AL31" s="646" t="s">
        <v>133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99.2</v>
      </c>
      <c r="BH31" s="642"/>
      <c r="BI31" s="642"/>
      <c r="BJ31" s="642"/>
      <c r="BK31" s="642"/>
      <c r="BL31" s="642"/>
      <c r="BM31" s="647">
        <v>96.4</v>
      </c>
      <c r="BN31" s="720"/>
      <c r="BO31" s="720"/>
      <c r="BP31" s="720"/>
      <c r="BQ31" s="681"/>
      <c r="BR31" s="719">
        <v>98.8</v>
      </c>
      <c r="BS31" s="642"/>
      <c r="BT31" s="642"/>
      <c r="BU31" s="642"/>
      <c r="BV31" s="642"/>
      <c r="BW31" s="642"/>
      <c r="BX31" s="647">
        <v>94.9</v>
      </c>
      <c r="BY31" s="720"/>
      <c r="BZ31" s="720"/>
      <c r="CA31" s="720"/>
      <c r="CB31" s="681"/>
      <c r="CD31" s="727"/>
      <c r="CE31" s="728"/>
      <c r="CF31" s="685" t="s">
        <v>308</v>
      </c>
      <c r="CG31" s="682"/>
      <c r="CH31" s="682"/>
      <c r="CI31" s="682"/>
      <c r="CJ31" s="682"/>
      <c r="CK31" s="682"/>
      <c r="CL31" s="682"/>
      <c r="CM31" s="682"/>
      <c r="CN31" s="682"/>
      <c r="CO31" s="682"/>
      <c r="CP31" s="682"/>
      <c r="CQ31" s="683"/>
      <c r="CR31" s="641">
        <v>143718</v>
      </c>
      <c r="CS31" s="642"/>
      <c r="CT31" s="642"/>
      <c r="CU31" s="642"/>
      <c r="CV31" s="642"/>
      <c r="CW31" s="642"/>
      <c r="CX31" s="642"/>
      <c r="CY31" s="643"/>
      <c r="CZ31" s="646">
        <v>1.2</v>
      </c>
      <c r="DA31" s="675"/>
      <c r="DB31" s="675"/>
      <c r="DC31" s="676"/>
      <c r="DD31" s="649">
        <v>143707</v>
      </c>
      <c r="DE31" s="642"/>
      <c r="DF31" s="642"/>
      <c r="DG31" s="642"/>
      <c r="DH31" s="642"/>
      <c r="DI31" s="642"/>
      <c r="DJ31" s="642"/>
      <c r="DK31" s="643"/>
      <c r="DL31" s="649">
        <v>143707</v>
      </c>
      <c r="DM31" s="642"/>
      <c r="DN31" s="642"/>
      <c r="DO31" s="642"/>
      <c r="DP31" s="642"/>
      <c r="DQ31" s="642"/>
      <c r="DR31" s="642"/>
      <c r="DS31" s="642"/>
      <c r="DT31" s="642"/>
      <c r="DU31" s="642"/>
      <c r="DV31" s="643"/>
      <c r="DW31" s="646">
        <v>2</v>
      </c>
      <c r="DX31" s="675"/>
      <c r="DY31" s="675"/>
      <c r="DZ31" s="675"/>
      <c r="EA31" s="675"/>
      <c r="EB31" s="675"/>
      <c r="EC31" s="677"/>
    </row>
    <row r="32" spans="2:133" ht="11.25" customHeight="1" x14ac:dyDescent="0.2">
      <c r="B32" s="638" t="s">
        <v>309</v>
      </c>
      <c r="C32" s="639"/>
      <c r="D32" s="639"/>
      <c r="E32" s="639"/>
      <c r="F32" s="639"/>
      <c r="G32" s="639"/>
      <c r="H32" s="639"/>
      <c r="I32" s="639"/>
      <c r="J32" s="639"/>
      <c r="K32" s="639"/>
      <c r="L32" s="639"/>
      <c r="M32" s="639"/>
      <c r="N32" s="639"/>
      <c r="O32" s="639"/>
      <c r="P32" s="639"/>
      <c r="Q32" s="640"/>
      <c r="R32" s="641">
        <v>87489</v>
      </c>
      <c r="S32" s="644"/>
      <c r="T32" s="644"/>
      <c r="U32" s="644"/>
      <c r="V32" s="644"/>
      <c r="W32" s="644"/>
      <c r="X32" s="644"/>
      <c r="Y32" s="645"/>
      <c r="Z32" s="703">
        <v>0.7</v>
      </c>
      <c r="AA32" s="703"/>
      <c r="AB32" s="703"/>
      <c r="AC32" s="703"/>
      <c r="AD32" s="704" t="s">
        <v>133</v>
      </c>
      <c r="AE32" s="704"/>
      <c r="AF32" s="704"/>
      <c r="AG32" s="704"/>
      <c r="AH32" s="704"/>
      <c r="AI32" s="704"/>
      <c r="AJ32" s="704"/>
      <c r="AK32" s="704"/>
      <c r="AL32" s="646" t="s">
        <v>133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98.9</v>
      </c>
      <c r="BH32" s="657"/>
      <c r="BI32" s="657"/>
      <c r="BJ32" s="657"/>
      <c r="BK32" s="657"/>
      <c r="BL32" s="657"/>
      <c r="BM32" s="701">
        <v>93.7</v>
      </c>
      <c r="BN32" s="657"/>
      <c r="BO32" s="657"/>
      <c r="BP32" s="657"/>
      <c r="BQ32" s="694"/>
      <c r="BR32" s="718">
        <v>98.7</v>
      </c>
      <c r="BS32" s="657"/>
      <c r="BT32" s="657"/>
      <c r="BU32" s="657"/>
      <c r="BV32" s="657"/>
      <c r="BW32" s="657"/>
      <c r="BX32" s="701">
        <v>92</v>
      </c>
      <c r="BY32" s="657"/>
      <c r="BZ32" s="657"/>
      <c r="CA32" s="657"/>
      <c r="CB32" s="694"/>
      <c r="CD32" s="729"/>
      <c r="CE32" s="730"/>
      <c r="CF32" s="685" t="s">
        <v>311</v>
      </c>
      <c r="CG32" s="682"/>
      <c r="CH32" s="682"/>
      <c r="CI32" s="682"/>
      <c r="CJ32" s="682"/>
      <c r="CK32" s="682"/>
      <c r="CL32" s="682"/>
      <c r="CM32" s="682"/>
      <c r="CN32" s="682"/>
      <c r="CO32" s="682"/>
      <c r="CP32" s="682"/>
      <c r="CQ32" s="683"/>
      <c r="CR32" s="641">
        <v>171</v>
      </c>
      <c r="CS32" s="644"/>
      <c r="CT32" s="644"/>
      <c r="CU32" s="644"/>
      <c r="CV32" s="644"/>
      <c r="CW32" s="644"/>
      <c r="CX32" s="644"/>
      <c r="CY32" s="645"/>
      <c r="CZ32" s="646">
        <v>0</v>
      </c>
      <c r="DA32" s="675"/>
      <c r="DB32" s="675"/>
      <c r="DC32" s="676"/>
      <c r="DD32" s="649">
        <v>171</v>
      </c>
      <c r="DE32" s="644"/>
      <c r="DF32" s="644"/>
      <c r="DG32" s="644"/>
      <c r="DH32" s="644"/>
      <c r="DI32" s="644"/>
      <c r="DJ32" s="644"/>
      <c r="DK32" s="645"/>
      <c r="DL32" s="649">
        <v>171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312</v>
      </c>
      <c r="C33" s="639"/>
      <c r="D33" s="639"/>
      <c r="E33" s="639"/>
      <c r="F33" s="639"/>
      <c r="G33" s="639"/>
      <c r="H33" s="639"/>
      <c r="I33" s="639"/>
      <c r="J33" s="639"/>
      <c r="K33" s="639"/>
      <c r="L33" s="639"/>
      <c r="M33" s="639"/>
      <c r="N33" s="639"/>
      <c r="O33" s="639"/>
      <c r="P33" s="639"/>
      <c r="Q33" s="640"/>
      <c r="R33" s="641">
        <v>207321</v>
      </c>
      <c r="S33" s="644"/>
      <c r="T33" s="644"/>
      <c r="U33" s="644"/>
      <c r="V33" s="644"/>
      <c r="W33" s="644"/>
      <c r="X33" s="644"/>
      <c r="Y33" s="645"/>
      <c r="Z33" s="703">
        <v>1.7</v>
      </c>
      <c r="AA33" s="703"/>
      <c r="AB33" s="703"/>
      <c r="AC33" s="703"/>
      <c r="AD33" s="704" t="s">
        <v>133</v>
      </c>
      <c r="AE33" s="704"/>
      <c r="AF33" s="704"/>
      <c r="AG33" s="704"/>
      <c r="AH33" s="704"/>
      <c r="AI33" s="704"/>
      <c r="AJ33" s="704"/>
      <c r="AK33" s="704"/>
      <c r="AL33" s="646" t="s">
        <v>133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5165964</v>
      </c>
      <c r="CS33" s="642"/>
      <c r="CT33" s="642"/>
      <c r="CU33" s="642"/>
      <c r="CV33" s="642"/>
      <c r="CW33" s="642"/>
      <c r="CX33" s="642"/>
      <c r="CY33" s="643"/>
      <c r="CZ33" s="646">
        <v>43.4</v>
      </c>
      <c r="DA33" s="675"/>
      <c r="DB33" s="675"/>
      <c r="DC33" s="676"/>
      <c r="DD33" s="649">
        <v>3892740</v>
      </c>
      <c r="DE33" s="642"/>
      <c r="DF33" s="642"/>
      <c r="DG33" s="642"/>
      <c r="DH33" s="642"/>
      <c r="DI33" s="642"/>
      <c r="DJ33" s="642"/>
      <c r="DK33" s="643"/>
      <c r="DL33" s="649">
        <v>3130857</v>
      </c>
      <c r="DM33" s="642"/>
      <c r="DN33" s="642"/>
      <c r="DO33" s="642"/>
      <c r="DP33" s="642"/>
      <c r="DQ33" s="642"/>
      <c r="DR33" s="642"/>
      <c r="DS33" s="642"/>
      <c r="DT33" s="642"/>
      <c r="DU33" s="642"/>
      <c r="DV33" s="643"/>
      <c r="DW33" s="646">
        <v>43</v>
      </c>
      <c r="DX33" s="675"/>
      <c r="DY33" s="675"/>
      <c r="DZ33" s="675"/>
      <c r="EA33" s="675"/>
      <c r="EB33" s="675"/>
      <c r="EC33" s="677"/>
    </row>
    <row r="34" spans="2:133" ht="11.25" customHeight="1" x14ac:dyDescent="0.2">
      <c r="B34" s="638" t="s">
        <v>314</v>
      </c>
      <c r="C34" s="639"/>
      <c r="D34" s="639"/>
      <c r="E34" s="639"/>
      <c r="F34" s="639"/>
      <c r="G34" s="639"/>
      <c r="H34" s="639"/>
      <c r="I34" s="639"/>
      <c r="J34" s="639"/>
      <c r="K34" s="639"/>
      <c r="L34" s="639"/>
      <c r="M34" s="639"/>
      <c r="N34" s="639"/>
      <c r="O34" s="639"/>
      <c r="P34" s="639"/>
      <c r="Q34" s="640"/>
      <c r="R34" s="641">
        <v>281449</v>
      </c>
      <c r="S34" s="644"/>
      <c r="T34" s="644"/>
      <c r="U34" s="644"/>
      <c r="V34" s="644"/>
      <c r="W34" s="644"/>
      <c r="X34" s="644"/>
      <c r="Y34" s="645"/>
      <c r="Z34" s="703">
        <v>2.2999999999999998</v>
      </c>
      <c r="AA34" s="703"/>
      <c r="AB34" s="703"/>
      <c r="AC34" s="703"/>
      <c r="AD34" s="704">
        <v>639</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2113584</v>
      </c>
      <c r="CS34" s="644"/>
      <c r="CT34" s="644"/>
      <c r="CU34" s="644"/>
      <c r="CV34" s="644"/>
      <c r="CW34" s="644"/>
      <c r="CX34" s="644"/>
      <c r="CY34" s="645"/>
      <c r="CZ34" s="646">
        <v>17.8</v>
      </c>
      <c r="DA34" s="675"/>
      <c r="DB34" s="675"/>
      <c r="DC34" s="676"/>
      <c r="DD34" s="649">
        <v>1389224</v>
      </c>
      <c r="DE34" s="644"/>
      <c r="DF34" s="644"/>
      <c r="DG34" s="644"/>
      <c r="DH34" s="644"/>
      <c r="DI34" s="644"/>
      <c r="DJ34" s="644"/>
      <c r="DK34" s="645"/>
      <c r="DL34" s="649">
        <v>1192525</v>
      </c>
      <c r="DM34" s="644"/>
      <c r="DN34" s="644"/>
      <c r="DO34" s="644"/>
      <c r="DP34" s="644"/>
      <c r="DQ34" s="644"/>
      <c r="DR34" s="644"/>
      <c r="DS34" s="644"/>
      <c r="DT34" s="644"/>
      <c r="DU34" s="644"/>
      <c r="DV34" s="645"/>
      <c r="DW34" s="646">
        <v>16.399999999999999</v>
      </c>
      <c r="DX34" s="675"/>
      <c r="DY34" s="675"/>
      <c r="DZ34" s="675"/>
      <c r="EA34" s="675"/>
      <c r="EB34" s="675"/>
      <c r="EC34" s="677"/>
    </row>
    <row r="35" spans="2:133" ht="11.25" customHeight="1" x14ac:dyDescent="0.2">
      <c r="B35" s="638" t="s">
        <v>318</v>
      </c>
      <c r="C35" s="639"/>
      <c r="D35" s="639"/>
      <c r="E35" s="639"/>
      <c r="F35" s="639"/>
      <c r="G35" s="639"/>
      <c r="H35" s="639"/>
      <c r="I35" s="639"/>
      <c r="J35" s="639"/>
      <c r="K35" s="639"/>
      <c r="L35" s="639"/>
      <c r="M35" s="639"/>
      <c r="N35" s="639"/>
      <c r="O35" s="639"/>
      <c r="P35" s="639"/>
      <c r="Q35" s="640"/>
      <c r="R35" s="641">
        <v>1015957</v>
      </c>
      <c r="S35" s="644"/>
      <c r="T35" s="644"/>
      <c r="U35" s="644"/>
      <c r="V35" s="644"/>
      <c r="W35" s="644"/>
      <c r="X35" s="644"/>
      <c r="Y35" s="645"/>
      <c r="Z35" s="703">
        <v>8.4</v>
      </c>
      <c r="AA35" s="703"/>
      <c r="AB35" s="703"/>
      <c r="AC35" s="703"/>
      <c r="AD35" s="704" t="s">
        <v>133</v>
      </c>
      <c r="AE35" s="704"/>
      <c r="AF35" s="704"/>
      <c r="AG35" s="704"/>
      <c r="AH35" s="704"/>
      <c r="AI35" s="704"/>
      <c r="AJ35" s="704"/>
      <c r="AK35" s="704"/>
      <c r="AL35" s="646" t="s">
        <v>133</v>
      </c>
      <c r="AM35" s="647"/>
      <c r="AN35" s="647"/>
      <c r="AO35" s="705"/>
      <c r="AP35" s="214"/>
      <c r="AQ35" s="709" t="s">
        <v>319</v>
      </c>
      <c r="AR35" s="710"/>
      <c r="AS35" s="710"/>
      <c r="AT35" s="710"/>
      <c r="AU35" s="710"/>
      <c r="AV35" s="710"/>
      <c r="AW35" s="710"/>
      <c r="AX35" s="710"/>
      <c r="AY35" s="711"/>
      <c r="AZ35" s="706">
        <v>1651601</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146066</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31887</v>
      </c>
      <c r="CS35" s="642"/>
      <c r="CT35" s="642"/>
      <c r="CU35" s="642"/>
      <c r="CV35" s="642"/>
      <c r="CW35" s="642"/>
      <c r="CX35" s="642"/>
      <c r="CY35" s="643"/>
      <c r="CZ35" s="646">
        <v>0.3</v>
      </c>
      <c r="DA35" s="675"/>
      <c r="DB35" s="675"/>
      <c r="DC35" s="676"/>
      <c r="DD35" s="649">
        <v>26278</v>
      </c>
      <c r="DE35" s="642"/>
      <c r="DF35" s="642"/>
      <c r="DG35" s="642"/>
      <c r="DH35" s="642"/>
      <c r="DI35" s="642"/>
      <c r="DJ35" s="642"/>
      <c r="DK35" s="643"/>
      <c r="DL35" s="649">
        <v>4269</v>
      </c>
      <c r="DM35" s="642"/>
      <c r="DN35" s="642"/>
      <c r="DO35" s="642"/>
      <c r="DP35" s="642"/>
      <c r="DQ35" s="642"/>
      <c r="DR35" s="642"/>
      <c r="DS35" s="642"/>
      <c r="DT35" s="642"/>
      <c r="DU35" s="642"/>
      <c r="DV35" s="643"/>
      <c r="DW35" s="646">
        <v>0.1</v>
      </c>
      <c r="DX35" s="675"/>
      <c r="DY35" s="675"/>
      <c r="DZ35" s="675"/>
      <c r="EA35" s="675"/>
      <c r="EB35" s="675"/>
      <c r="EC35" s="677"/>
    </row>
    <row r="36" spans="2:133" ht="11.25" customHeight="1" x14ac:dyDescent="0.2">
      <c r="B36" s="638" t="s">
        <v>322</v>
      </c>
      <c r="C36" s="639"/>
      <c r="D36" s="639"/>
      <c r="E36" s="639"/>
      <c r="F36" s="639"/>
      <c r="G36" s="639"/>
      <c r="H36" s="639"/>
      <c r="I36" s="639"/>
      <c r="J36" s="639"/>
      <c r="K36" s="639"/>
      <c r="L36" s="639"/>
      <c r="M36" s="639"/>
      <c r="N36" s="639"/>
      <c r="O36" s="639"/>
      <c r="P36" s="639"/>
      <c r="Q36" s="640"/>
      <c r="R36" s="641" t="s">
        <v>133</v>
      </c>
      <c r="S36" s="644"/>
      <c r="T36" s="644"/>
      <c r="U36" s="644"/>
      <c r="V36" s="644"/>
      <c r="W36" s="644"/>
      <c r="X36" s="644"/>
      <c r="Y36" s="645"/>
      <c r="Z36" s="703" t="s">
        <v>133</v>
      </c>
      <c r="AA36" s="703"/>
      <c r="AB36" s="703"/>
      <c r="AC36" s="703"/>
      <c r="AD36" s="704" t="s">
        <v>133</v>
      </c>
      <c r="AE36" s="704"/>
      <c r="AF36" s="704"/>
      <c r="AG36" s="704"/>
      <c r="AH36" s="704"/>
      <c r="AI36" s="704"/>
      <c r="AJ36" s="704"/>
      <c r="AK36" s="704"/>
      <c r="AL36" s="646" t="s">
        <v>133</v>
      </c>
      <c r="AM36" s="647"/>
      <c r="AN36" s="647"/>
      <c r="AO36" s="705"/>
      <c r="AQ36" s="678" t="s">
        <v>323</v>
      </c>
      <c r="AR36" s="679"/>
      <c r="AS36" s="679"/>
      <c r="AT36" s="679"/>
      <c r="AU36" s="679"/>
      <c r="AV36" s="679"/>
      <c r="AW36" s="679"/>
      <c r="AX36" s="679"/>
      <c r="AY36" s="680"/>
      <c r="AZ36" s="641">
        <v>392628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78945</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1152991</v>
      </c>
      <c r="CS36" s="644"/>
      <c r="CT36" s="644"/>
      <c r="CU36" s="644"/>
      <c r="CV36" s="644"/>
      <c r="CW36" s="644"/>
      <c r="CX36" s="644"/>
      <c r="CY36" s="645"/>
      <c r="CZ36" s="646">
        <v>9.6999999999999993</v>
      </c>
      <c r="DA36" s="675"/>
      <c r="DB36" s="675"/>
      <c r="DC36" s="676"/>
      <c r="DD36" s="649">
        <v>968359</v>
      </c>
      <c r="DE36" s="644"/>
      <c r="DF36" s="644"/>
      <c r="DG36" s="644"/>
      <c r="DH36" s="644"/>
      <c r="DI36" s="644"/>
      <c r="DJ36" s="644"/>
      <c r="DK36" s="645"/>
      <c r="DL36" s="649">
        <v>786699</v>
      </c>
      <c r="DM36" s="644"/>
      <c r="DN36" s="644"/>
      <c r="DO36" s="644"/>
      <c r="DP36" s="644"/>
      <c r="DQ36" s="644"/>
      <c r="DR36" s="644"/>
      <c r="DS36" s="644"/>
      <c r="DT36" s="644"/>
      <c r="DU36" s="644"/>
      <c r="DV36" s="645"/>
      <c r="DW36" s="646">
        <v>10.8</v>
      </c>
      <c r="DX36" s="675"/>
      <c r="DY36" s="675"/>
      <c r="DZ36" s="675"/>
      <c r="EA36" s="675"/>
      <c r="EB36" s="675"/>
      <c r="EC36" s="677"/>
    </row>
    <row r="37" spans="2:133" ht="11.25" customHeight="1" x14ac:dyDescent="0.2">
      <c r="B37" s="638" t="s">
        <v>326</v>
      </c>
      <c r="C37" s="639"/>
      <c r="D37" s="639"/>
      <c r="E37" s="639"/>
      <c r="F37" s="639"/>
      <c r="G37" s="639"/>
      <c r="H37" s="639"/>
      <c r="I37" s="639"/>
      <c r="J37" s="639"/>
      <c r="K37" s="639"/>
      <c r="L37" s="639"/>
      <c r="M37" s="639"/>
      <c r="N37" s="639"/>
      <c r="O37" s="639"/>
      <c r="P37" s="639"/>
      <c r="Q37" s="640"/>
      <c r="R37" s="641">
        <v>401557</v>
      </c>
      <c r="S37" s="644"/>
      <c r="T37" s="644"/>
      <c r="U37" s="644"/>
      <c r="V37" s="644"/>
      <c r="W37" s="644"/>
      <c r="X37" s="644"/>
      <c r="Y37" s="645"/>
      <c r="Z37" s="703">
        <v>3.3</v>
      </c>
      <c r="AA37" s="703"/>
      <c r="AB37" s="703"/>
      <c r="AC37" s="703"/>
      <c r="AD37" s="704" t="s">
        <v>133</v>
      </c>
      <c r="AE37" s="704"/>
      <c r="AF37" s="704"/>
      <c r="AG37" s="704"/>
      <c r="AH37" s="704"/>
      <c r="AI37" s="704"/>
      <c r="AJ37" s="704"/>
      <c r="AK37" s="704"/>
      <c r="AL37" s="646" t="s">
        <v>133</v>
      </c>
      <c r="AM37" s="647"/>
      <c r="AN37" s="647"/>
      <c r="AO37" s="705"/>
      <c r="AQ37" s="678" t="s">
        <v>327</v>
      </c>
      <c r="AR37" s="679"/>
      <c r="AS37" s="679"/>
      <c r="AT37" s="679"/>
      <c r="AU37" s="679"/>
      <c r="AV37" s="679"/>
      <c r="AW37" s="679"/>
      <c r="AX37" s="679"/>
      <c r="AY37" s="680"/>
      <c r="AZ37" s="641">
        <v>97038</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4225</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356064</v>
      </c>
      <c r="CS37" s="642"/>
      <c r="CT37" s="642"/>
      <c r="CU37" s="642"/>
      <c r="CV37" s="642"/>
      <c r="CW37" s="642"/>
      <c r="CX37" s="642"/>
      <c r="CY37" s="643"/>
      <c r="CZ37" s="646">
        <v>3</v>
      </c>
      <c r="DA37" s="675"/>
      <c r="DB37" s="675"/>
      <c r="DC37" s="676"/>
      <c r="DD37" s="649">
        <v>352208</v>
      </c>
      <c r="DE37" s="642"/>
      <c r="DF37" s="642"/>
      <c r="DG37" s="642"/>
      <c r="DH37" s="642"/>
      <c r="DI37" s="642"/>
      <c r="DJ37" s="642"/>
      <c r="DK37" s="643"/>
      <c r="DL37" s="649">
        <v>346940</v>
      </c>
      <c r="DM37" s="642"/>
      <c r="DN37" s="642"/>
      <c r="DO37" s="642"/>
      <c r="DP37" s="642"/>
      <c r="DQ37" s="642"/>
      <c r="DR37" s="642"/>
      <c r="DS37" s="642"/>
      <c r="DT37" s="642"/>
      <c r="DU37" s="642"/>
      <c r="DV37" s="643"/>
      <c r="DW37" s="646">
        <v>4.8</v>
      </c>
      <c r="DX37" s="675"/>
      <c r="DY37" s="675"/>
      <c r="DZ37" s="675"/>
      <c r="EA37" s="675"/>
      <c r="EB37" s="675"/>
      <c r="EC37" s="677"/>
    </row>
    <row r="38" spans="2:133" ht="11.25" customHeight="1" x14ac:dyDescent="0.2">
      <c r="B38" s="653" t="s">
        <v>330</v>
      </c>
      <c r="C38" s="654"/>
      <c r="D38" s="654"/>
      <c r="E38" s="654"/>
      <c r="F38" s="654"/>
      <c r="G38" s="654"/>
      <c r="H38" s="654"/>
      <c r="I38" s="654"/>
      <c r="J38" s="654"/>
      <c r="K38" s="654"/>
      <c r="L38" s="654"/>
      <c r="M38" s="654"/>
      <c r="N38" s="654"/>
      <c r="O38" s="654"/>
      <c r="P38" s="654"/>
      <c r="Q38" s="655"/>
      <c r="R38" s="656">
        <v>12124403</v>
      </c>
      <c r="S38" s="693"/>
      <c r="T38" s="693"/>
      <c r="U38" s="693"/>
      <c r="V38" s="693"/>
      <c r="W38" s="693"/>
      <c r="X38" s="693"/>
      <c r="Y38" s="698"/>
      <c r="Z38" s="699">
        <v>100</v>
      </c>
      <c r="AA38" s="699"/>
      <c r="AB38" s="699"/>
      <c r="AC38" s="699"/>
      <c r="AD38" s="700">
        <v>6872775</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18675</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6577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1551972</v>
      </c>
      <c r="CS38" s="644"/>
      <c r="CT38" s="644"/>
      <c r="CU38" s="644"/>
      <c r="CV38" s="644"/>
      <c r="CW38" s="644"/>
      <c r="CX38" s="644"/>
      <c r="CY38" s="645"/>
      <c r="CZ38" s="646">
        <v>13</v>
      </c>
      <c r="DA38" s="675"/>
      <c r="DB38" s="675"/>
      <c r="DC38" s="676"/>
      <c r="DD38" s="649">
        <v>1342631</v>
      </c>
      <c r="DE38" s="644"/>
      <c r="DF38" s="644"/>
      <c r="DG38" s="644"/>
      <c r="DH38" s="644"/>
      <c r="DI38" s="644"/>
      <c r="DJ38" s="644"/>
      <c r="DK38" s="645"/>
      <c r="DL38" s="649">
        <v>1147364</v>
      </c>
      <c r="DM38" s="644"/>
      <c r="DN38" s="644"/>
      <c r="DO38" s="644"/>
      <c r="DP38" s="644"/>
      <c r="DQ38" s="644"/>
      <c r="DR38" s="644"/>
      <c r="DS38" s="644"/>
      <c r="DT38" s="644"/>
      <c r="DU38" s="644"/>
      <c r="DV38" s="645"/>
      <c r="DW38" s="646">
        <v>15.8</v>
      </c>
      <c r="DX38" s="675"/>
      <c r="DY38" s="675"/>
      <c r="DZ38" s="675"/>
      <c r="EA38" s="675"/>
      <c r="EB38" s="675"/>
      <c r="EC38" s="677"/>
    </row>
    <row r="39" spans="2:133" ht="11.25" customHeight="1" x14ac:dyDescent="0.2">
      <c r="AQ39" s="678" t="s">
        <v>334</v>
      </c>
      <c r="AR39" s="679"/>
      <c r="AS39" s="679"/>
      <c r="AT39" s="679"/>
      <c r="AU39" s="679"/>
      <c r="AV39" s="679"/>
      <c r="AW39" s="679"/>
      <c r="AX39" s="679"/>
      <c r="AY39" s="680"/>
      <c r="AZ39" s="641">
        <v>16494</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312530</v>
      </c>
      <c r="CS39" s="642"/>
      <c r="CT39" s="642"/>
      <c r="CU39" s="642"/>
      <c r="CV39" s="642"/>
      <c r="CW39" s="642"/>
      <c r="CX39" s="642"/>
      <c r="CY39" s="643"/>
      <c r="CZ39" s="646">
        <v>2.6</v>
      </c>
      <c r="DA39" s="675"/>
      <c r="DB39" s="675"/>
      <c r="DC39" s="676"/>
      <c r="DD39" s="649">
        <v>166248</v>
      </c>
      <c r="DE39" s="642"/>
      <c r="DF39" s="642"/>
      <c r="DG39" s="642"/>
      <c r="DH39" s="642"/>
      <c r="DI39" s="642"/>
      <c r="DJ39" s="642"/>
      <c r="DK39" s="643"/>
      <c r="DL39" s="649" t="s">
        <v>338</v>
      </c>
      <c r="DM39" s="642"/>
      <c r="DN39" s="642"/>
      <c r="DO39" s="642"/>
      <c r="DP39" s="642"/>
      <c r="DQ39" s="642"/>
      <c r="DR39" s="642"/>
      <c r="DS39" s="642"/>
      <c r="DT39" s="642"/>
      <c r="DU39" s="642"/>
      <c r="DV39" s="643"/>
      <c r="DW39" s="646" t="s">
        <v>133</v>
      </c>
      <c r="DX39" s="675"/>
      <c r="DY39" s="675"/>
      <c r="DZ39" s="675"/>
      <c r="EA39" s="675"/>
      <c r="EB39" s="675"/>
      <c r="EC39" s="677"/>
    </row>
    <row r="40" spans="2:133" ht="11.25" customHeight="1" x14ac:dyDescent="0.2">
      <c r="AQ40" s="678" t="s">
        <v>339</v>
      </c>
      <c r="AR40" s="679"/>
      <c r="AS40" s="679"/>
      <c r="AT40" s="679"/>
      <c r="AU40" s="679"/>
      <c r="AV40" s="679"/>
      <c r="AW40" s="679"/>
      <c r="AX40" s="679"/>
      <c r="AY40" s="680"/>
      <c r="AZ40" s="641">
        <v>321147</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110</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3000</v>
      </c>
      <c r="CS40" s="644"/>
      <c r="CT40" s="644"/>
      <c r="CU40" s="644"/>
      <c r="CV40" s="644"/>
      <c r="CW40" s="644"/>
      <c r="CX40" s="644"/>
      <c r="CY40" s="645"/>
      <c r="CZ40" s="646">
        <v>0</v>
      </c>
      <c r="DA40" s="675"/>
      <c r="DB40" s="675"/>
      <c r="DC40" s="676"/>
      <c r="DD40" s="649" t="s">
        <v>338</v>
      </c>
      <c r="DE40" s="644"/>
      <c r="DF40" s="644"/>
      <c r="DG40" s="644"/>
      <c r="DH40" s="644"/>
      <c r="DI40" s="644"/>
      <c r="DJ40" s="644"/>
      <c r="DK40" s="645"/>
      <c r="DL40" s="649" t="s">
        <v>338</v>
      </c>
      <c r="DM40" s="644"/>
      <c r="DN40" s="644"/>
      <c r="DO40" s="644"/>
      <c r="DP40" s="644"/>
      <c r="DQ40" s="644"/>
      <c r="DR40" s="644"/>
      <c r="DS40" s="644"/>
      <c r="DT40" s="644"/>
      <c r="DU40" s="644"/>
      <c r="DV40" s="645"/>
      <c r="DW40" s="646" t="s">
        <v>133</v>
      </c>
      <c r="DX40" s="675"/>
      <c r="DY40" s="675"/>
      <c r="DZ40" s="675"/>
      <c r="EA40" s="675"/>
      <c r="EB40" s="675"/>
      <c r="EC40" s="677"/>
    </row>
    <row r="41" spans="2:133" ht="11.25" customHeight="1" x14ac:dyDescent="0.2">
      <c r="AQ41" s="690" t="s">
        <v>342</v>
      </c>
      <c r="AR41" s="691"/>
      <c r="AS41" s="691"/>
      <c r="AT41" s="691"/>
      <c r="AU41" s="691"/>
      <c r="AV41" s="691"/>
      <c r="AW41" s="691"/>
      <c r="AX41" s="691"/>
      <c r="AY41" s="692"/>
      <c r="AZ41" s="656">
        <v>805619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338</v>
      </c>
      <c r="CS41" s="642"/>
      <c r="CT41" s="642"/>
      <c r="CU41" s="642"/>
      <c r="CV41" s="642"/>
      <c r="CW41" s="642"/>
      <c r="CX41" s="642"/>
      <c r="CY41" s="643"/>
      <c r="CZ41" s="646" t="s">
        <v>338</v>
      </c>
      <c r="DA41" s="675"/>
      <c r="DB41" s="675"/>
      <c r="DC41" s="676"/>
      <c r="DD41" s="649" t="s">
        <v>338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1520765</v>
      </c>
      <c r="CS42" s="644"/>
      <c r="CT42" s="644"/>
      <c r="CU42" s="644"/>
      <c r="CV42" s="644"/>
      <c r="CW42" s="644"/>
      <c r="CX42" s="644"/>
      <c r="CY42" s="645"/>
      <c r="CZ42" s="646">
        <v>12.8</v>
      </c>
      <c r="DA42" s="647"/>
      <c r="DB42" s="647"/>
      <c r="DC42" s="648"/>
      <c r="DD42" s="649">
        <v>381064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15798</v>
      </c>
      <c r="CS43" s="642"/>
      <c r="CT43" s="642"/>
      <c r="CU43" s="642"/>
      <c r="CV43" s="642"/>
      <c r="CW43" s="642"/>
      <c r="CX43" s="642"/>
      <c r="CY43" s="643"/>
      <c r="CZ43" s="646">
        <v>0.1</v>
      </c>
      <c r="DA43" s="675"/>
      <c r="DB43" s="675"/>
      <c r="DC43" s="676"/>
      <c r="DD43" s="649">
        <v>15798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349</v>
      </c>
      <c r="CD44" s="669" t="s">
        <v>300</v>
      </c>
      <c r="CE44" s="670"/>
      <c r="CF44" s="638" t="s">
        <v>350</v>
      </c>
      <c r="CG44" s="639"/>
      <c r="CH44" s="639"/>
      <c r="CI44" s="639"/>
      <c r="CJ44" s="639"/>
      <c r="CK44" s="639"/>
      <c r="CL44" s="639"/>
      <c r="CM44" s="639"/>
      <c r="CN44" s="639"/>
      <c r="CO44" s="639"/>
      <c r="CP44" s="639"/>
      <c r="CQ44" s="640"/>
      <c r="CR44" s="641">
        <v>1479390</v>
      </c>
      <c r="CS44" s="644"/>
      <c r="CT44" s="644"/>
      <c r="CU44" s="644"/>
      <c r="CV44" s="644"/>
      <c r="CW44" s="644"/>
      <c r="CX44" s="644"/>
      <c r="CY44" s="645"/>
      <c r="CZ44" s="646">
        <v>12.4</v>
      </c>
      <c r="DA44" s="647"/>
      <c r="DB44" s="647"/>
      <c r="DC44" s="648"/>
      <c r="DD44" s="649">
        <v>367615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351</v>
      </c>
      <c r="CG45" s="639"/>
      <c r="CH45" s="639"/>
      <c r="CI45" s="639"/>
      <c r="CJ45" s="639"/>
      <c r="CK45" s="639"/>
      <c r="CL45" s="639"/>
      <c r="CM45" s="639"/>
      <c r="CN45" s="639"/>
      <c r="CO45" s="639"/>
      <c r="CP45" s="639"/>
      <c r="CQ45" s="640"/>
      <c r="CR45" s="641">
        <v>720897</v>
      </c>
      <c r="CS45" s="642"/>
      <c r="CT45" s="642"/>
      <c r="CU45" s="642"/>
      <c r="CV45" s="642"/>
      <c r="CW45" s="642"/>
      <c r="CX45" s="642"/>
      <c r="CY45" s="643"/>
      <c r="CZ45" s="646">
        <v>6.1</v>
      </c>
      <c r="DA45" s="675"/>
      <c r="DB45" s="675"/>
      <c r="DC45" s="676"/>
      <c r="DD45" s="649">
        <v>38239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352</v>
      </c>
      <c r="CG46" s="639"/>
      <c r="CH46" s="639"/>
      <c r="CI46" s="639"/>
      <c r="CJ46" s="639"/>
      <c r="CK46" s="639"/>
      <c r="CL46" s="639"/>
      <c r="CM46" s="639"/>
      <c r="CN46" s="639"/>
      <c r="CO46" s="639"/>
      <c r="CP46" s="639"/>
      <c r="CQ46" s="640"/>
      <c r="CR46" s="641">
        <v>738623</v>
      </c>
      <c r="CS46" s="644"/>
      <c r="CT46" s="644"/>
      <c r="CU46" s="644"/>
      <c r="CV46" s="644"/>
      <c r="CW46" s="644"/>
      <c r="CX46" s="644"/>
      <c r="CY46" s="645"/>
      <c r="CZ46" s="646">
        <v>6.2</v>
      </c>
      <c r="DA46" s="647"/>
      <c r="DB46" s="647"/>
      <c r="DC46" s="648"/>
      <c r="DD46" s="649">
        <v>324191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353</v>
      </c>
      <c r="CG47" s="639"/>
      <c r="CH47" s="639"/>
      <c r="CI47" s="639"/>
      <c r="CJ47" s="639"/>
      <c r="CK47" s="639"/>
      <c r="CL47" s="639"/>
      <c r="CM47" s="639"/>
      <c r="CN47" s="639"/>
      <c r="CO47" s="639"/>
      <c r="CP47" s="639"/>
      <c r="CQ47" s="640"/>
      <c r="CR47" s="641">
        <v>41375</v>
      </c>
      <c r="CS47" s="642"/>
      <c r="CT47" s="642"/>
      <c r="CU47" s="642"/>
      <c r="CV47" s="642"/>
      <c r="CW47" s="642"/>
      <c r="CX47" s="642"/>
      <c r="CY47" s="643"/>
      <c r="CZ47" s="646">
        <v>0.3</v>
      </c>
      <c r="DA47" s="675"/>
      <c r="DB47" s="675"/>
      <c r="DC47" s="676"/>
      <c r="DD47" s="649">
        <v>13449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354</v>
      </c>
      <c r="CG48" s="639"/>
      <c r="CH48" s="639"/>
      <c r="CI48" s="639"/>
      <c r="CJ48" s="639"/>
      <c r="CK48" s="639"/>
      <c r="CL48" s="639"/>
      <c r="CM48" s="639"/>
      <c r="CN48" s="639"/>
      <c r="CO48" s="639"/>
      <c r="CP48" s="639"/>
      <c r="CQ48" s="640"/>
      <c r="CR48" s="641" t="s">
        <v>338</v>
      </c>
      <c r="CS48" s="644"/>
      <c r="CT48" s="644"/>
      <c r="CU48" s="644"/>
      <c r="CV48" s="644"/>
      <c r="CW48" s="644"/>
      <c r="CX48" s="644"/>
      <c r="CY48" s="645"/>
      <c r="CZ48" s="646" t="s">
        <v>338</v>
      </c>
      <c r="DA48" s="647"/>
      <c r="DB48" s="647"/>
      <c r="DC48" s="648"/>
      <c r="DD48" s="649" t="s">
        <v>338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355</v>
      </c>
      <c r="CE49" s="654"/>
      <c r="CF49" s="654"/>
      <c r="CG49" s="654"/>
      <c r="CH49" s="654"/>
      <c r="CI49" s="654"/>
      <c r="CJ49" s="654"/>
      <c r="CK49" s="654"/>
      <c r="CL49" s="654"/>
      <c r="CM49" s="654"/>
      <c r="CN49" s="654"/>
      <c r="CO49" s="654"/>
      <c r="CP49" s="654"/>
      <c r="CQ49" s="655"/>
      <c r="CR49" s="656">
        <v>11899571</v>
      </c>
      <c r="CS49" s="657"/>
      <c r="CT49" s="657"/>
      <c r="CU49" s="657"/>
      <c r="CV49" s="657"/>
      <c r="CW49" s="657"/>
      <c r="CX49" s="657"/>
      <c r="CY49" s="658"/>
      <c r="CZ49" s="659">
        <v>100</v>
      </c>
      <c r="DA49" s="660"/>
      <c r="DB49" s="660"/>
      <c r="DC49" s="661"/>
      <c r="DD49" s="662">
        <v>8076528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ac52zu4KCGijxeimavm/NocTTUCMSzfeL3uCpb0sFZAq4brpv6Efzp13mDyub/AxQpsGM5POnPYlO6LSzolv+w==" saltValue="/FuJXNmRx/6C2ClMKhzT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357</v>
      </c>
      <c r="DK2" s="1182"/>
      <c r="DL2" s="1182"/>
      <c r="DM2" s="1182"/>
      <c r="DN2" s="1182"/>
      <c r="DO2" s="1183"/>
      <c r="DP2" s="229"/>
      <c r="DQ2" s="1181" t="s">
        <v>358</v>
      </c>
      <c r="DR2" s="1182"/>
      <c r="DS2" s="1182"/>
      <c r="DT2" s="1182"/>
      <c r="DU2" s="1182"/>
      <c r="DV2" s="1182"/>
      <c r="DW2" s="1182"/>
      <c r="DX2" s="1182"/>
      <c r="DY2" s="1182"/>
      <c r="DZ2" s="1183"/>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4" t="s">
        <v>359</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6" t="s">
        <v>361</v>
      </c>
      <c r="B5" s="1067"/>
      <c r="C5" s="1067"/>
      <c r="D5" s="1067"/>
      <c r="E5" s="1067"/>
      <c r="F5" s="1067"/>
      <c r="G5" s="1067"/>
      <c r="H5" s="1067"/>
      <c r="I5" s="1067"/>
      <c r="J5" s="1067"/>
      <c r="K5" s="1067"/>
      <c r="L5" s="1067"/>
      <c r="M5" s="1067"/>
      <c r="N5" s="1067"/>
      <c r="O5" s="1067"/>
      <c r="P5" s="1068"/>
      <c r="Q5" s="1072" t="s">
        <v>362</v>
      </c>
      <c r="R5" s="1073"/>
      <c r="S5" s="1073"/>
      <c r="T5" s="1073"/>
      <c r="U5" s="1074"/>
      <c r="V5" s="1072" t="s">
        <v>363</v>
      </c>
      <c r="W5" s="1073"/>
      <c r="X5" s="1073"/>
      <c r="Y5" s="1073"/>
      <c r="Z5" s="1074"/>
      <c r="AA5" s="1072" t="s">
        <v>364</v>
      </c>
      <c r="AB5" s="1073"/>
      <c r="AC5" s="1073"/>
      <c r="AD5" s="1073"/>
      <c r="AE5" s="1073"/>
      <c r="AF5" s="1184" t="s">
        <v>365</v>
      </c>
      <c r="AG5" s="1073"/>
      <c r="AH5" s="1073"/>
      <c r="AI5" s="1073"/>
      <c r="AJ5" s="1088"/>
      <c r="AK5" s="1073" t="s">
        <v>366</v>
      </c>
      <c r="AL5" s="1073"/>
      <c r="AM5" s="1073"/>
      <c r="AN5" s="1073"/>
      <c r="AO5" s="1074"/>
      <c r="AP5" s="1072" t="s">
        <v>367</v>
      </c>
      <c r="AQ5" s="1073"/>
      <c r="AR5" s="1073"/>
      <c r="AS5" s="1073"/>
      <c r="AT5" s="1074"/>
      <c r="AU5" s="1072" t="s">
        <v>368</v>
      </c>
      <c r="AV5" s="1073"/>
      <c r="AW5" s="1073"/>
      <c r="AX5" s="1073"/>
      <c r="AY5" s="1088"/>
      <c r="AZ5" s="236"/>
      <c r="BA5" s="236"/>
      <c r="BB5" s="236"/>
      <c r="BC5" s="236"/>
      <c r="BD5" s="236"/>
      <c r="BE5" s="237"/>
      <c r="BF5" s="237"/>
      <c r="BG5" s="237"/>
      <c r="BH5" s="237"/>
      <c r="BI5" s="237"/>
      <c r="BJ5" s="237"/>
      <c r="BK5" s="237"/>
      <c r="BL5" s="237"/>
      <c r="BM5" s="237"/>
      <c r="BN5" s="237"/>
      <c r="BO5" s="237"/>
      <c r="BP5" s="237"/>
      <c r="BQ5" s="1066" t="s">
        <v>369</v>
      </c>
      <c r="BR5" s="1067"/>
      <c r="BS5" s="1067"/>
      <c r="BT5" s="1067"/>
      <c r="BU5" s="1067"/>
      <c r="BV5" s="1067"/>
      <c r="BW5" s="1067"/>
      <c r="BX5" s="1067"/>
      <c r="BY5" s="1067"/>
      <c r="BZ5" s="1067"/>
      <c r="CA5" s="1067"/>
      <c r="CB5" s="1067"/>
      <c r="CC5" s="1067"/>
      <c r="CD5" s="1067"/>
      <c r="CE5" s="1067"/>
      <c r="CF5" s="1067"/>
      <c r="CG5" s="1068"/>
      <c r="CH5" s="1072" t="s">
        <v>370</v>
      </c>
      <c r="CI5" s="1073"/>
      <c r="CJ5" s="1073"/>
      <c r="CK5" s="1073"/>
      <c r="CL5" s="1074"/>
      <c r="CM5" s="1072" t="s">
        <v>371</v>
      </c>
      <c r="CN5" s="1073"/>
      <c r="CO5" s="1073"/>
      <c r="CP5" s="1073"/>
      <c r="CQ5" s="1074"/>
      <c r="CR5" s="1072" t="s">
        <v>372</v>
      </c>
      <c r="CS5" s="1073"/>
      <c r="CT5" s="1073"/>
      <c r="CU5" s="1073"/>
      <c r="CV5" s="1074"/>
      <c r="CW5" s="1072" t="s">
        <v>373</v>
      </c>
      <c r="CX5" s="1073"/>
      <c r="CY5" s="1073"/>
      <c r="CZ5" s="1073"/>
      <c r="DA5" s="1074"/>
      <c r="DB5" s="1072" t="s">
        <v>374</v>
      </c>
      <c r="DC5" s="1073"/>
      <c r="DD5" s="1073"/>
      <c r="DE5" s="1073"/>
      <c r="DF5" s="1074"/>
      <c r="DG5" s="1169" t="s">
        <v>375</v>
      </c>
      <c r="DH5" s="1170"/>
      <c r="DI5" s="1170"/>
      <c r="DJ5" s="1170"/>
      <c r="DK5" s="1171"/>
      <c r="DL5" s="1169" t="s">
        <v>376</v>
      </c>
      <c r="DM5" s="1170"/>
      <c r="DN5" s="1170"/>
      <c r="DO5" s="1170"/>
      <c r="DP5" s="1171"/>
      <c r="DQ5" s="1072" t="s">
        <v>377</v>
      </c>
      <c r="DR5" s="1073"/>
      <c r="DS5" s="1073"/>
      <c r="DT5" s="1073"/>
      <c r="DU5" s="1074"/>
      <c r="DV5" s="1072" t="s">
        <v>368</v>
      </c>
      <c r="DW5" s="1073"/>
      <c r="DX5" s="1073"/>
      <c r="DY5" s="1073"/>
      <c r="DZ5" s="1088"/>
      <c r="EA5" s="234"/>
    </row>
    <row r="6" spans="1:131" s="235" customFormat="1" ht="26.25" customHeight="1" thickBot="1" x14ac:dyDescent="0.25">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x14ac:dyDescent="0.2">
      <c r="A7" s="238">
        <v>1</v>
      </c>
      <c r="B7" s="1121" t="s">
        <v>378</v>
      </c>
      <c r="C7" s="1122"/>
      <c r="D7" s="1122"/>
      <c r="E7" s="1122"/>
      <c r="F7" s="1122"/>
      <c r="G7" s="1122"/>
      <c r="H7" s="1122"/>
      <c r="I7" s="1122"/>
      <c r="J7" s="1122"/>
      <c r="K7" s="1122"/>
      <c r="L7" s="1122"/>
      <c r="M7" s="1122"/>
      <c r="N7" s="1122"/>
      <c r="O7" s="1122"/>
      <c r="P7" s="1123"/>
      <c r="Q7" s="1175">
        <v>12056</v>
      </c>
      <c r="R7" s="1176"/>
      <c r="S7" s="1176"/>
      <c r="T7" s="1176"/>
      <c r="U7" s="1176"/>
      <c r="V7" s="1176">
        <v>11908</v>
      </c>
      <c r="W7" s="1176"/>
      <c r="X7" s="1176"/>
      <c r="Y7" s="1176"/>
      <c r="Z7" s="1176"/>
      <c r="AA7" s="1176">
        <v>148</v>
      </c>
      <c r="AB7" s="1176"/>
      <c r="AC7" s="1176"/>
      <c r="AD7" s="1176"/>
      <c r="AE7" s="1177"/>
      <c r="AF7" s="1178">
        <v>77</v>
      </c>
      <c r="AG7" s="1179"/>
      <c r="AH7" s="1179"/>
      <c r="AI7" s="1179"/>
      <c r="AJ7" s="1180"/>
      <c r="AK7" s="1162">
        <v>87</v>
      </c>
      <c r="AL7" s="1163"/>
      <c r="AM7" s="1163"/>
      <c r="AN7" s="1163"/>
      <c r="AO7" s="1163"/>
      <c r="AP7" s="1163">
        <v>16045</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594</v>
      </c>
      <c r="BT7" s="1167"/>
      <c r="BU7" s="1167"/>
      <c r="BV7" s="1167"/>
      <c r="BW7" s="1167"/>
      <c r="BX7" s="1167"/>
      <c r="BY7" s="1167"/>
      <c r="BZ7" s="1167"/>
      <c r="CA7" s="1167"/>
      <c r="CB7" s="1167"/>
      <c r="CC7" s="1167"/>
      <c r="CD7" s="1167"/>
      <c r="CE7" s="1167"/>
      <c r="CF7" s="1167"/>
      <c r="CG7" s="1168"/>
      <c r="CH7" s="1159">
        <v>11</v>
      </c>
      <c r="CI7" s="1160"/>
      <c r="CJ7" s="1160"/>
      <c r="CK7" s="1160"/>
      <c r="CL7" s="1161"/>
      <c r="CM7" s="1159">
        <v>31</v>
      </c>
      <c r="CN7" s="1160"/>
      <c r="CO7" s="1160"/>
      <c r="CP7" s="1160"/>
      <c r="CQ7" s="1161"/>
      <c r="CR7" s="1159">
        <v>10</v>
      </c>
      <c r="CS7" s="1160"/>
      <c r="CT7" s="1160"/>
      <c r="CU7" s="1160"/>
      <c r="CV7" s="1161"/>
      <c r="CW7" s="1159" t="s">
        <v>577</v>
      </c>
      <c r="CX7" s="1160"/>
      <c r="CY7" s="1160"/>
      <c r="CZ7" s="1160"/>
      <c r="DA7" s="1161"/>
      <c r="DB7" s="1159" t="s">
        <v>577</v>
      </c>
      <c r="DC7" s="1160"/>
      <c r="DD7" s="1160"/>
      <c r="DE7" s="1160"/>
      <c r="DF7" s="1161"/>
      <c r="DG7" s="1159" t="s">
        <v>577</v>
      </c>
      <c r="DH7" s="1160"/>
      <c r="DI7" s="1160"/>
      <c r="DJ7" s="1160"/>
      <c r="DK7" s="1161"/>
      <c r="DL7" s="1159" t="s">
        <v>577</v>
      </c>
      <c r="DM7" s="1160"/>
      <c r="DN7" s="1160"/>
      <c r="DO7" s="1160"/>
      <c r="DP7" s="1161"/>
      <c r="DQ7" s="1159" t="s">
        <v>577</v>
      </c>
      <c r="DR7" s="1160"/>
      <c r="DS7" s="1160"/>
      <c r="DT7" s="1160"/>
      <c r="DU7" s="1161"/>
      <c r="DV7" s="1186"/>
      <c r="DW7" s="1187"/>
      <c r="DX7" s="1187"/>
      <c r="DY7" s="1187"/>
      <c r="DZ7" s="1188"/>
      <c r="EA7" s="234"/>
    </row>
    <row r="8" spans="1:131" s="235" customFormat="1" ht="26.25" customHeight="1" x14ac:dyDescent="0.2">
      <c r="A8" s="241">
        <v>2</v>
      </c>
      <c r="B8" s="1108" t="s">
        <v>379</v>
      </c>
      <c r="C8" s="1109"/>
      <c r="D8" s="1109"/>
      <c r="E8" s="1109"/>
      <c r="F8" s="1109"/>
      <c r="G8" s="1109"/>
      <c r="H8" s="1109"/>
      <c r="I8" s="1109"/>
      <c r="J8" s="1109"/>
      <c r="K8" s="1109"/>
      <c r="L8" s="1109"/>
      <c r="M8" s="1109"/>
      <c r="N8" s="1109"/>
      <c r="O8" s="1109"/>
      <c r="P8" s="1110"/>
      <c r="Q8" s="1114">
        <v>57</v>
      </c>
      <c r="R8" s="1115"/>
      <c r="S8" s="1115"/>
      <c r="T8" s="1115"/>
      <c r="U8" s="1115"/>
      <c r="V8" s="1115">
        <v>0</v>
      </c>
      <c r="W8" s="1115"/>
      <c r="X8" s="1115"/>
      <c r="Y8" s="1115"/>
      <c r="Z8" s="1115"/>
      <c r="AA8" s="1115">
        <v>56</v>
      </c>
      <c r="AB8" s="1115"/>
      <c r="AC8" s="1115"/>
      <c r="AD8" s="1115"/>
      <c r="AE8" s="1116"/>
      <c r="AF8" s="1090">
        <v>56</v>
      </c>
      <c r="AG8" s="1091"/>
      <c r="AH8" s="1091"/>
      <c r="AI8" s="1091"/>
      <c r="AJ8" s="1092"/>
      <c r="AK8" s="1157" t="s">
        <v>577</v>
      </c>
      <c r="AL8" s="1158"/>
      <c r="AM8" s="1158"/>
      <c r="AN8" s="1158"/>
      <c r="AO8" s="1158"/>
      <c r="AP8" s="1158" t="s">
        <v>577</v>
      </c>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t="s">
        <v>599</v>
      </c>
      <c r="BS8" s="1085" t="s">
        <v>595</v>
      </c>
      <c r="BT8" s="1086"/>
      <c r="BU8" s="1086"/>
      <c r="BV8" s="1086"/>
      <c r="BW8" s="1086"/>
      <c r="BX8" s="1086"/>
      <c r="BY8" s="1086"/>
      <c r="BZ8" s="1086"/>
      <c r="CA8" s="1086"/>
      <c r="CB8" s="1086"/>
      <c r="CC8" s="1086"/>
      <c r="CD8" s="1086"/>
      <c r="CE8" s="1086"/>
      <c r="CF8" s="1086"/>
      <c r="CG8" s="1087"/>
      <c r="CH8" s="1060">
        <v>27</v>
      </c>
      <c r="CI8" s="1061"/>
      <c r="CJ8" s="1061"/>
      <c r="CK8" s="1061"/>
      <c r="CL8" s="1062"/>
      <c r="CM8" s="1060">
        <v>4900</v>
      </c>
      <c r="CN8" s="1061"/>
      <c r="CO8" s="1061"/>
      <c r="CP8" s="1061"/>
      <c r="CQ8" s="1062"/>
      <c r="CR8" s="1060">
        <v>50</v>
      </c>
      <c r="CS8" s="1061"/>
      <c r="CT8" s="1061"/>
      <c r="CU8" s="1061"/>
      <c r="CV8" s="1062"/>
      <c r="CW8" s="1060">
        <v>77</v>
      </c>
      <c r="CX8" s="1061"/>
      <c r="CY8" s="1061"/>
      <c r="CZ8" s="1061"/>
      <c r="DA8" s="1062"/>
      <c r="DB8" s="1060" t="s">
        <v>577</v>
      </c>
      <c r="DC8" s="1061"/>
      <c r="DD8" s="1061"/>
      <c r="DE8" s="1061"/>
      <c r="DF8" s="1062"/>
      <c r="DG8" s="1060" t="s">
        <v>593</v>
      </c>
      <c r="DH8" s="1061"/>
      <c r="DI8" s="1061"/>
      <c r="DJ8" s="1061"/>
      <c r="DK8" s="1062"/>
      <c r="DL8" s="1060">
        <v>202</v>
      </c>
      <c r="DM8" s="1061"/>
      <c r="DN8" s="1061"/>
      <c r="DO8" s="1061"/>
      <c r="DP8" s="1062"/>
      <c r="DQ8" s="1060">
        <v>20</v>
      </c>
      <c r="DR8" s="1061"/>
      <c r="DS8" s="1061"/>
      <c r="DT8" s="1061"/>
      <c r="DU8" s="1062"/>
      <c r="DV8" s="1063"/>
      <c r="DW8" s="1064"/>
      <c r="DX8" s="1064"/>
      <c r="DY8" s="1064"/>
      <c r="DZ8" s="1065"/>
      <c r="EA8" s="234"/>
    </row>
    <row r="9" spans="1:131" s="235" customFormat="1" ht="26.25" customHeight="1" x14ac:dyDescent="0.2">
      <c r="A9" s="241">
        <v>3</v>
      </c>
      <c r="B9" s="1108" t="s">
        <v>380</v>
      </c>
      <c r="C9" s="1109"/>
      <c r="D9" s="1109"/>
      <c r="E9" s="1109"/>
      <c r="F9" s="1109"/>
      <c r="G9" s="1109"/>
      <c r="H9" s="1109"/>
      <c r="I9" s="1109"/>
      <c r="J9" s="1109"/>
      <c r="K9" s="1109"/>
      <c r="L9" s="1109"/>
      <c r="M9" s="1109"/>
      <c r="N9" s="1109"/>
      <c r="O9" s="1109"/>
      <c r="P9" s="1110"/>
      <c r="Q9" s="1114">
        <v>32</v>
      </c>
      <c r="R9" s="1115"/>
      <c r="S9" s="1115"/>
      <c r="T9" s="1115"/>
      <c r="U9" s="1115"/>
      <c r="V9" s="1115">
        <v>12</v>
      </c>
      <c r="W9" s="1115"/>
      <c r="X9" s="1115"/>
      <c r="Y9" s="1115"/>
      <c r="Z9" s="1115"/>
      <c r="AA9" s="1115">
        <v>21</v>
      </c>
      <c r="AB9" s="1115"/>
      <c r="AC9" s="1115"/>
      <c r="AD9" s="1115"/>
      <c r="AE9" s="1116"/>
      <c r="AF9" s="1090">
        <v>21</v>
      </c>
      <c r="AG9" s="1091"/>
      <c r="AH9" s="1091"/>
      <c r="AI9" s="1091"/>
      <c r="AJ9" s="1092"/>
      <c r="AK9" s="1157" t="s">
        <v>577</v>
      </c>
      <c r="AL9" s="1158"/>
      <c r="AM9" s="1158"/>
      <c r="AN9" s="1158"/>
      <c r="AO9" s="1158"/>
      <c r="AP9" s="1158" t="s">
        <v>577</v>
      </c>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t="s">
        <v>600</v>
      </c>
      <c r="BS9" s="1085" t="s">
        <v>596</v>
      </c>
      <c r="BT9" s="1086"/>
      <c r="BU9" s="1086"/>
      <c r="BV9" s="1086"/>
      <c r="BW9" s="1086"/>
      <c r="BX9" s="1086"/>
      <c r="BY9" s="1086"/>
      <c r="BZ9" s="1086"/>
      <c r="CA9" s="1086"/>
      <c r="CB9" s="1086"/>
      <c r="CC9" s="1086"/>
      <c r="CD9" s="1086"/>
      <c r="CE9" s="1086"/>
      <c r="CF9" s="1086"/>
      <c r="CG9" s="1087"/>
      <c r="CH9" s="1060">
        <v>1</v>
      </c>
      <c r="CI9" s="1061"/>
      <c r="CJ9" s="1061"/>
      <c r="CK9" s="1061"/>
      <c r="CL9" s="1062"/>
      <c r="CM9" s="1060">
        <v>23</v>
      </c>
      <c r="CN9" s="1061"/>
      <c r="CO9" s="1061"/>
      <c r="CP9" s="1061"/>
      <c r="CQ9" s="1062"/>
      <c r="CR9" s="1060">
        <v>50</v>
      </c>
      <c r="CS9" s="1061"/>
      <c r="CT9" s="1061"/>
      <c r="CU9" s="1061"/>
      <c r="CV9" s="1062"/>
      <c r="CW9" s="1060" t="s">
        <v>577</v>
      </c>
      <c r="CX9" s="1061"/>
      <c r="CY9" s="1061"/>
      <c r="CZ9" s="1061"/>
      <c r="DA9" s="1062"/>
      <c r="DB9" s="1060" t="s">
        <v>577</v>
      </c>
      <c r="DC9" s="1061"/>
      <c r="DD9" s="1061"/>
      <c r="DE9" s="1061"/>
      <c r="DF9" s="1062"/>
      <c r="DG9" s="1060" t="s">
        <v>577</v>
      </c>
      <c r="DH9" s="1061"/>
      <c r="DI9" s="1061"/>
      <c r="DJ9" s="1061"/>
      <c r="DK9" s="1062"/>
      <c r="DL9" s="1060">
        <v>21</v>
      </c>
      <c r="DM9" s="1061"/>
      <c r="DN9" s="1061"/>
      <c r="DO9" s="1061"/>
      <c r="DP9" s="1062"/>
      <c r="DQ9" s="1060">
        <v>6</v>
      </c>
      <c r="DR9" s="1061"/>
      <c r="DS9" s="1061"/>
      <c r="DT9" s="1061"/>
      <c r="DU9" s="1062"/>
      <c r="DV9" s="1063"/>
      <c r="DW9" s="1064"/>
      <c r="DX9" s="1064"/>
      <c r="DY9" s="1064"/>
      <c r="DZ9" s="1065"/>
      <c r="EA9" s="234"/>
    </row>
    <row r="10" spans="1:131" s="235" customFormat="1" ht="26.25" customHeight="1" x14ac:dyDescent="0.2">
      <c r="A10" s="241">
        <v>4</v>
      </c>
      <c r="B10" s="1108"/>
      <c r="C10" s="1109"/>
      <c r="D10" s="1109"/>
      <c r="E10" s="1109"/>
      <c r="F10" s="1109"/>
      <c r="G10" s="1109"/>
      <c r="H10" s="1109"/>
      <c r="I10" s="1109"/>
      <c r="J10" s="1109"/>
      <c r="K10" s="1109"/>
      <c r="L10" s="1109"/>
      <c r="M10" s="1109"/>
      <c r="N10" s="1109"/>
      <c r="O10" s="1109"/>
      <c r="P10" s="1110"/>
      <c r="Q10" s="1114"/>
      <c r="R10" s="1115"/>
      <c r="S10" s="1115"/>
      <c r="T10" s="1115"/>
      <c r="U10" s="1115"/>
      <c r="V10" s="1115"/>
      <c r="W10" s="1115"/>
      <c r="X10" s="1115"/>
      <c r="Y10" s="1115"/>
      <c r="Z10" s="1115"/>
      <c r="AA10" s="1115"/>
      <c r="AB10" s="1115"/>
      <c r="AC10" s="1115"/>
      <c r="AD10" s="1115"/>
      <c r="AE10" s="1116"/>
      <c r="AF10" s="1090"/>
      <c r="AG10" s="1091"/>
      <c r="AH10" s="1091"/>
      <c r="AI10" s="1091"/>
      <c r="AJ10" s="1092"/>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t="s">
        <v>597</v>
      </c>
      <c r="BT10" s="1086"/>
      <c r="BU10" s="1086"/>
      <c r="BV10" s="1086"/>
      <c r="BW10" s="1086"/>
      <c r="BX10" s="1086"/>
      <c r="BY10" s="1086"/>
      <c r="BZ10" s="1086"/>
      <c r="CA10" s="1086"/>
      <c r="CB10" s="1086"/>
      <c r="CC10" s="1086"/>
      <c r="CD10" s="1086"/>
      <c r="CE10" s="1086"/>
      <c r="CF10" s="1086"/>
      <c r="CG10" s="1087"/>
      <c r="CH10" s="1060">
        <v>1</v>
      </c>
      <c r="CI10" s="1061"/>
      <c r="CJ10" s="1061"/>
      <c r="CK10" s="1061"/>
      <c r="CL10" s="1062"/>
      <c r="CM10" s="1060">
        <v>37</v>
      </c>
      <c r="CN10" s="1061"/>
      <c r="CO10" s="1061"/>
      <c r="CP10" s="1061"/>
      <c r="CQ10" s="1062"/>
      <c r="CR10" s="1060">
        <v>5</v>
      </c>
      <c r="CS10" s="1061"/>
      <c r="CT10" s="1061"/>
      <c r="CU10" s="1061"/>
      <c r="CV10" s="1062"/>
      <c r="CW10" s="1060" t="s">
        <v>577</v>
      </c>
      <c r="CX10" s="1061"/>
      <c r="CY10" s="1061"/>
      <c r="CZ10" s="1061"/>
      <c r="DA10" s="1062"/>
      <c r="DB10" s="1060" t="s">
        <v>577</v>
      </c>
      <c r="DC10" s="1061"/>
      <c r="DD10" s="1061"/>
      <c r="DE10" s="1061"/>
      <c r="DF10" s="1062"/>
      <c r="DG10" s="1060" t="s">
        <v>577</v>
      </c>
      <c r="DH10" s="1061"/>
      <c r="DI10" s="1061"/>
      <c r="DJ10" s="1061"/>
      <c r="DK10" s="1062"/>
      <c r="DL10" s="1060" t="s">
        <v>577</v>
      </c>
      <c r="DM10" s="1061"/>
      <c r="DN10" s="1061"/>
      <c r="DO10" s="1061"/>
      <c r="DP10" s="1062"/>
      <c r="DQ10" s="1060" t="s">
        <v>577</v>
      </c>
      <c r="DR10" s="1061"/>
      <c r="DS10" s="1061"/>
      <c r="DT10" s="1061"/>
      <c r="DU10" s="1062"/>
      <c r="DV10" s="1063"/>
      <c r="DW10" s="1064"/>
      <c r="DX10" s="1064"/>
      <c r="DY10" s="1064"/>
      <c r="DZ10" s="1065"/>
      <c r="EA10" s="234"/>
    </row>
    <row r="11" spans="1:131" s="235" customFormat="1" ht="26.25" customHeight="1" x14ac:dyDescent="0.2">
      <c r="A11" s="241">
        <v>5</v>
      </c>
      <c r="B11" s="1108"/>
      <c r="C11" s="1109"/>
      <c r="D11" s="1109"/>
      <c r="E11" s="1109"/>
      <c r="F11" s="1109"/>
      <c r="G11" s="1109"/>
      <c r="H11" s="1109"/>
      <c r="I11" s="1109"/>
      <c r="J11" s="1109"/>
      <c r="K11" s="1109"/>
      <c r="L11" s="1109"/>
      <c r="M11" s="1109"/>
      <c r="N11" s="1109"/>
      <c r="O11" s="1109"/>
      <c r="P11" s="1110"/>
      <c r="Q11" s="1114"/>
      <c r="R11" s="1115"/>
      <c r="S11" s="1115"/>
      <c r="T11" s="1115"/>
      <c r="U11" s="1115"/>
      <c r="V11" s="1115"/>
      <c r="W11" s="1115"/>
      <c r="X11" s="1115"/>
      <c r="Y11" s="1115"/>
      <c r="Z11" s="1115"/>
      <c r="AA11" s="1115"/>
      <c r="AB11" s="1115"/>
      <c r="AC11" s="1115"/>
      <c r="AD11" s="1115"/>
      <c r="AE11" s="1116"/>
      <c r="AF11" s="1090"/>
      <c r="AG11" s="1091"/>
      <c r="AH11" s="1091"/>
      <c r="AI11" s="1091"/>
      <c r="AJ11" s="1092"/>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t="s">
        <v>598</v>
      </c>
      <c r="BT11" s="1086"/>
      <c r="BU11" s="1086"/>
      <c r="BV11" s="1086"/>
      <c r="BW11" s="1086"/>
      <c r="BX11" s="1086"/>
      <c r="BY11" s="1086"/>
      <c r="BZ11" s="1086"/>
      <c r="CA11" s="1086"/>
      <c r="CB11" s="1086"/>
      <c r="CC11" s="1086"/>
      <c r="CD11" s="1086"/>
      <c r="CE11" s="1086"/>
      <c r="CF11" s="1086"/>
      <c r="CG11" s="1087"/>
      <c r="CH11" s="1060">
        <v>-4</v>
      </c>
      <c r="CI11" s="1061"/>
      <c r="CJ11" s="1061"/>
      <c r="CK11" s="1061"/>
      <c r="CL11" s="1062"/>
      <c r="CM11" s="1060">
        <v>39</v>
      </c>
      <c r="CN11" s="1061"/>
      <c r="CO11" s="1061"/>
      <c r="CP11" s="1061"/>
      <c r="CQ11" s="1062"/>
      <c r="CR11" s="1060">
        <v>25</v>
      </c>
      <c r="CS11" s="1061"/>
      <c r="CT11" s="1061"/>
      <c r="CU11" s="1061"/>
      <c r="CV11" s="1062"/>
      <c r="CW11" s="1060" t="s">
        <v>577</v>
      </c>
      <c r="CX11" s="1061"/>
      <c r="CY11" s="1061"/>
      <c r="CZ11" s="1061"/>
      <c r="DA11" s="1062"/>
      <c r="DB11" s="1060" t="s">
        <v>577</v>
      </c>
      <c r="DC11" s="1061"/>
      <c r="DD11" s="1061"/>
      <c r="DE11" s="1061"/>
      <c r="DF11" s="1062"/>
      <c r="DG11" s="1060" t="s">
        <v>577</v>
      </c>
      <c r="DH11" s="1061"/>
      <c r="DI11" s="1061"/>
      <c r="DJ11" s="1061"/>
      <c r="DK11" s="1062"/>
      <c r="DL11" s="1060" t="s">
        <v>577</v>
      </c>
      <c r="DM11" s="1061"/>
      <c r="DN11" s="1061"/>
      <c r="DO11" s="1061"/>
      <c r="DP11" s="1062"/>
      <c r="DQ11" s="1060" t="s">
        <v>577</v>
      </c>
      <c r="DR11" s="1061"/>
      <c r="DS11" s="1061"/>
      <c r="DT11" s="1061"/>
      <c r="DU11" s="1062"/>
      <c r="DV11" s="1063"/>
      <c r="DW11" s="1064"/>
      <c r="DX11" s="1064"/>
      <c r="DY11" s="1064"/>
      <c r="DZ11" s="1065"/>
      <c r="EA11" s="234"/>
    </row>
    <row r="12" spans="1:131" s="235" customFormat="1" ht="26.25" customHeight="1" x14ac:dyDescent="0.2">
      <c r="A12" s="241">
        <v>6</v>
      </c>
      <c r="B12" s="1108"/>
      <c r="C12" s="1109"/>
      <c r="D12" s="1109"/>
      <c r="E12" s="1109"/>
      <c r="F12" s="1109"/>
      <c r="G12" s="1109"/>
      <c r="H12" s="1109"/>
      <c r="I12" s="1109"/>
      <c r="J12" s="1109"/>
      <c r="K12" s="1109"/>
      <c r="L12" s="1109"/>
      <c r="M12" s="1109"/>
      <c r="N12" s="1109"/>
      <c r="O12" s="1109"/>
      <c r="P12" s="1110"/>
      <c r="Q12" s="1114"/>
      <c r="R12" s="1115"/>
      <c r="S12" s="1115"/>
      <c r="T12" s="1115"/>
      <c r="U12" s="1115"/>
      <c r="V12" s="1115"/>
      <c r="W12" s="1115"/>
      <c r="X12" s="1115"/>
      <c r="Y12" s="1115"/>
      <c r="Z12" s="1115"/>
      <c r="AA12" s="1115"/>
      <c r="AB12" s="1115"/>
      <c r="AC12" s="1115"/>
      <c r="AD12" s="1115"/>
      <c r="AE12" s="1116"/>
      <c r="AF12" s="1090"/>
      <c r="AG12" s="1091"/>
      <c r="AH12" s="1091"/>
      <c r="AI12" s="1091"/>
      <c r="AJ12" s="1092"/>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2">
      <c r="A13" s="241">
        <v>7</v>
      </c>
      <c r="B13" s="1108"/>
      <c r="C13" s="1109"/>
      <c r="D13" s="1109"/>
      <c r="E13" s="1109"/>
      <c r="F13" s="1109"/>
      <c r="G13" s="1109"/>
      <c r="H13" s="1109"/>
      <c r="I13" s="1109"/>
      <c r="J13" s="1109"/>
      <c r="K13" s="1109"/>
      <c r="L13" s="1109"/>
      <c r="M13" s="1109"/>
      <c r="N13" s="1109"/>
      <c r="O13" s="1109"/>
      <c r="P13" s="1110"/>
      <c r="Q13" s="1114"/>
      <c r="R13" s="1115"/>
      <c r="S13" s="1115"/>
      <c r="T13" s="1115"/>
      <c r="U13" s="1115"/>
      <c r="V13" s="1115"/>
      <c r="W13" s="1115"/>
      <c r="X13" s="1115"/>
      <c r="Y13" s="1115"/>
      <c r="Z13" s="1115"/>
      <c r="AA13" s="1115"/>
      <c r="AB13" s="1115"/>
      <c r="AC13" s="1115"/>
      <c r="AD13" s="1115"/>
      <c r="AE13" s="1116"/>
      <c r="AF13" s="1090"/>
      <c r="AG13" s="1091"/>
      <c r="AH13" s="1091"/>
      <c r="AI13" s="1091"/>
      <c r="AJ13" s="1092"/>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2">
      <c r="A14" s="241">
        <v>8</v>
      </c>
      <c r="B14" s="1108"/>
      <c r="C14" s="1109"/>
      <c r="D14" s="1109"/>
      <c r="E14" s="1109"/>
      <c r="F14" s="1109"/>
      <c r="G14" s="1109"/>
      <c r="H14" s="1109"/>
      <c r="I14" s="1109"/>
      <c r="J14" s="1109"/>
      <c r="K14" s="1109"/>
      <c r="L14" s="1109"/>
      <c r="M14" s="1109"/>
      <c r="N14" s="1109"/>
      <c r="O14" s="1109"/>
      <c r="P14" s="1110"/>
      <c r="Q14" s="1114"/>
      <c r="R14" s="1115"/>
      <c r="S14" s="1115"/>
      <c r="T14" s="1115"/>
      <c r="U14" s="1115"/>
      <c r="V14" s="1115"/>
      <c r="W14" s="1115"/>
      <c r="X14" s="1115"/>
      <c r="Y14" s="1115"/>
      <c r="Z14" s="1115"/>
      <c r="AA14" s="1115"/>
      <c r="AB14" s="1115"/>
      <c r="AC14" s="1115"/>
      <c r="AD14" s="1115"/>
      <c r="AE14" s="1116"/>
      <c r="AF14" s="1090"/>
      <c r="AG14" s="1091"/>
      <c r="AH14" s="1091"/>
      <c r="AI14" s="1091"/>
      <c r="AJ14" s="1092"/>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2">
      <c r="A15" s="241">
        <v>9</v>
      </c>
      <c r="B15" s="1108"/>
      <c r="C15" s="1109"/>
      <c r="D15" s="1109"/>
      <c r="E15" s="1109"/>
      <c r="F15" s="1109"/>
      <c r="G15" s="1109"/>
      <c r="H15" s="1109"/>
      <c r="I15" s="1109"/>
      <c r="J15" s="1109"/>
      <c r="K15" s="1109"/>
      <c r="L15" s="1109"/>
      <c r="M15" s="1109"/>
      <c r="N15" s="1109"/>
      <c r="O15" s="1109"/>
      <c r="P15" s="1110"/>
      <c r="Q15" s="1114"/>
      <c r="R15" s="1115"/>
      <c r="S15" s="1115"/>
      <c r="T15" s="1115"/>
      <c r="U15" s="1115"/>
      <c r="V15" s="1115"/>
      <c r="W15" s="1115"/>
      <c r="X15" s="1115"/>
      <c r="Y15" s="1115"/>
      <c r="Z15" s="1115"/>
      <c r="AA15" s="1115"/>
      <c r="AB15" s="1115"/>
      <c r="AC15" s="1115"/>
      <c r="AD15" s="1115"/>
      <c r="AE15" s="1116"/>
      <c r="AF15" s="1090"/>
      <c r="AG15" s="1091"/>
      <c r="AH15" s="1091"/>
      <c r="AI15" s="1091"/>
      <c r="AJ15" s="1092"/>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2">
      <c r="A16" s="241">
        <v>10</v>
      </c>
      <c r="B16" s="1108"/>
      <c r="C16" s="1109"/>
      <c r="D16" s="1109"/>
      <c r="E16" s="1109"/>
      <c r="F16" s="1109"/>
      <c r="G16" s="1109"/>
      <c r="H16" s="1109"/>
      <c r="I16" s="1109"/>
      <c r="J16" s="1109"/>
      <c r="K16" s="1109"/>
      <c r="L16" s="1109"/>
      <c r="M16" s="1109"/>
      <c r="N16" s="1109"/>
      <c r="O16" s="1109"/>
      <c r="P16" s="1110"/>
      <c r="Q16" s="1114"/>
      <c r="R16" s="1115"/>
      <c r="S16" s="1115"/>
      <c r="T16" s="1115"/>
      <c r="U16" s="1115"/>
      <c r="V16" s="1115"/>
      <c r="W16" s="1115"/>
      <c r="X16" s="1115"/>
      <c r="Y16" s="1115"/>
      <c r="Z16" s="1115"/>
      <c r="AA16" s="1115"/>
      <c r="AB16" s="1115"/>
      <c r="AC16" s="1115"/>
      <c r="AD16" s="1115"/>
      <c r="AE16" s="1116"/>
      <c r="AF16" s="1090"/>
      <c r="AG16" s="1091"/>
      <c r="AH16" s="1091"/>
      <c r="AI16" s="1091"/>
      <c r="AJ16" s="1092"/>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2">
      <c r="A17" s="241">
        <v>11</v>
      </c>
      <c r="B17" s="1108"/>
      <c r="C17" s="1109"/>
      <c r="D17" s="1109"/>
      <c r="E17" s="1109"/>
      <c r="F17" s="1109"/>
      <c r="G17" s="1109"/>
      <c r="H17" s="1109"/>
      <c r="I17" s="1109"/>
      <c r="J17" s="1109"/>
      <c r="K17" s="1109"/>
      <c r="L17" s="1109"/>
      <c r="M17" s="1109"/>
      <c r="N17" s="1109"/>
      <c r="O17" s="1109"/>
      <c r="P17" s="1110"/>
      <c r="Q17" s="1114"/>
      <c r="R17" s="1115"/>
      <c r="S17" s="1115"/>
      <c r="T17" s="1115"/>
      <c r="U17" s="1115"/>
      <c r="V17" s="1115"/>
      <c r="W17" s="1115"/>
      <c r="X17" s="1115"/>
      <c r="Y17" s="1115"/>
      <c r="Z17" s="1115"/>
      <c r="AA17" s="1115"/>
      <c r="AB17" s="1115"/>
      <c r="AC17" s="1115"/>
      <c r="AD17" s="1115"/>
      <c r="AE17" s="1116"/>
      <c r="AF17" s="1090"/>
      <c r="AG17" s="1091"/>
      <c r="AH17" s="1091"/>
      <c r="AI17" s="1091"/>
      <c r="AJ17" s="1092"/>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2">
      <c r="A18" s="241">
        <v>12</v>
      </c>
      <c r="B18" s="1108"/>
      <c r="C18" s="1109"/>
      <c r="D18" s="1109"/>
      <c r="E18" s="1109"/>
      <c r="F18" s="1109"/>
      <c r="G18" s="1109"/>
      <c r="H18" s="1109"/>
      <c r="I18" s="1109"/>
      <c r="J18" s="1109"/>
      <c r="K18" s="1109"/>
      <c r="L18" s="1109"/>
      <c r="M18" s="1109"/>
      <c r="N18" s="1109"/>
      <c r="O18" s="1109"/>
      <c r="P18" s="1110"/>
      <c r="Q18" s="1114"/>
      <c r="R18" s="1115"/>
      <c r="S18" s="1115"/>
      <c r="T18" s="1115"/>
      <c r="U18" s="1115"/>
      <c r="V18" s="1115"/>
      <c r="W18" s="1115"/>
      <c r="X18" s="1115"/>
      <c r="Y18" s="1115"/>
      <c r="Z18" s="1115"/>
      <c r="AA18" s="1115"/>
      <c r="AB18" s="1115"/>
      <c r="AC18" s="1115"/>
      <c r="AD18" s="1115"/>
      <c r="AE18" s="1116"/>
      <c r="AF18" s="1090"/>
      <c r="AG18" s="1091"/>
      <c r="AH18" s="1091"/>
      <c r="AI18" s="1091"/>
      <c r="AJ18" s="1092"/>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2">
      <c r="A19" s="241">
        <v>13</v>
      </c>
      <c r="B19" s="1108"/>
      <c r="C19" s="1109"/>
      <c r="D19" s="1109"/>
      <c r="E19" s="1109"/>
      <c r="F19" s="1109"/>
      <c r="G19" s="1109"/>
      <c r="H19" s="1109"/>
      <c r="I19" s="1109"/>
      <c r="J19" s="1109"/>
      <c r="K19" s="1109"/>
      <c r="L19" s="1109"/>
      <c r="M19" s="1109"/>
      <c r="N19" s="1109"/>
      <c r="O19" s="1109"/>
      <c r="P19" s="1110"/>
      <c r="Q19" s="1114"/>
      <c r="R19" s="1115"/>
      <c r="S19" s="1115"/>
      <c r="T19" s="1115"/>
      <c r="U19" s="1115"/>
      <c r="V19" s="1115"/>
      <c r="W19" s="1115"/>
      <c r="X19" s="1115"/>
      <c r="Y19" s="1115"/>
      <c r="Z19" s="1115"/>
      <c r="AA19" s="1115"/>
      <c r="AB19" s="1115"/>
      <c r="AC19" s="1115"/>
      <c r="AD19" s="1115"/>
      <c r="AE19" s="1116"/>
      <c r="AF19" s="1090"/>
      <c r="AG19" s="1091"/>
      <c r="AH19" s="1091"/>
      <c r="AI19" s="1091"/>
      <c r="AJ19" s="1092"/>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2">
      <c r="A20" s="241">
        <v>14</v>
      </c>
      <c r="B20" s="1108"/>
      <c r="C20" s="1109"/>
      <c r="D20" s="1109"/>
      <c r="E20" s="1109"/>
      <c r="F20" s="1109"/>
      <c r="G20" s="1109"/>
      <c r="H20" s="1109"/>
      <c r="I20" s="1109"/>
      <c r="J20" s="1109"/>
      <c r="K20" s="1109"/>
      <c r="L20" s="1109"/>
      <c r="M20" s="1109"/>
      <c r="N20" s="1109"/>
      <c r="O20" s="1109"/>
      <c r="P20" s="1110"/>
      <c r="Q20" s="1114"/>
      <c r="R20" s="1115"/>
      <c r="S20" s="1115"/>
      <c r="T20" s="1115"/>
      <c r="U20" s="1115"/>
      <c r="V20" s="1115"/>
      <c r="W20" s="1115"/>
      <c r="X20" s="1115"/>
      <c r="Y20" s="1115"/>
      <c r="Z20" s="1115"/>
      <c r="AA20" s="1115"/>
      <c r="AB20" s="1115"/>
      <c r="AC20" s="1115"/>
      <c r="AD20" s="1115"/>
      <c r="AE20" s="1116"/>
      <c r="AF20" s="1090"/>
      <c r="AG20" s="1091"/>
      <c r="AH20" s="1091"/>
      <c r="AI20" s="1091"/>
      <c r="AJ20" s="1092"/>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5">
      <c r="A21" s="241">
        <v>15</v>
      </c>
      <c r="B21" s="1108"/>
      <c r="C21" s="1109"/>
      <c r="D21" s="1109"/>
      <c r="E21" s="1109"/>
      <c r="F21" s="1109"/>
      <c r="G21" s="1109"/>
      <c r="H21" s="1109"/>
      <c r="I21" s="1109"/>
      <c r="J21" s="1109"/>
      <c r="K21" s="1109"/>
      <c r="L21" s="1109"/>
      <c r="M21" s="1109"/>
      <c r="N21" s="1109"/>
      <c r="O21" s="1109"/>
      <c r="P21" s="1110"/>
      <c r="Q21" s="1114"/>
      <c r="R21" s="1115"/>
      <c r="S21" s="1115"/>
      <c r="T21" s="1115"/>
      <c r="U21" s="1115"/>
      <c r="V21" s="1115"/>
      <c r="W21" s="1115"/>
      <c r="X21" s="1115"/>
      <c r="Y21" s="1115"/>
      <c r="Z21" s="1115"/>
      <c r="AA21" s="1115"/>
      <c r="AB21" s="1115"/>
      <c r="AC21" s="1115"/>
      <c r="AD21" s="1115"/>
      <c r="AE21" s="1116"/>
      <c r="AF21" s="1090"/>
      <c r="AG21" s="1091"/>
      <c r="AH21" s="1091"/>
      <c r="AI21" s="1091"/>
      <c r="AJ21" s="1092"/>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2">
      <c r="A22" s="241">
        <v>16</v>
      </c>
      <c r="B22" s="1108"/>
      <c r="C22" s="1109"/>
      <c r="D22" s="1109"/>
      <c r="E22" s="1109"/>
      <c r="F22" s="1109"/>
      <c r="G22" s="1109"/>
      <c r="H22" s="1109"/>
      <c r="I22" s="1109"/>
      <c r="J22" s="1109"/>
      <c r="K22" s="1109"/>
      <c r="L22" s="1109"/>
      <c r="M22" s="1109"/>
      <c r="N22" s="1109"/>
      <c r="O22" s="1109"/>
      <c r="P22" s="1110"/>
      <c r="Q22" s="1152"/>
      <c r="R22" s="1153"/>
      <c r="S22" s="1153"/>
      <c r="T22" s="1153"/>
      <c r="U22" s="1153"/>
      <c r="V22" s="1153"/>
      <c r="W22" s="1153"/>
      <c r="X22" s="1153"/>
      <c r="Y22" s="1153"/>
      <c r="Z22" s="1153"/>
      <c r="AA22" s="1153"/>
      <c r="AB22" s="1153"/>
      <c r="AC22" s="1153"/>
      <c r="AD22" s="1153"/>
      <c r="AE22" s="1154"/>
      <c r="AF22" s="1090"/>
      <c r="AG22" s="1091"/>
      <c r="AH22" s="1091"/>
      <c r="AI22" s="1091"/>
      <c r="AJ22" s="1092"/>
      <c r="AK22" s="1148"/>
      <c r="AL22" s="1149"/>
      <c r="AM22" s="1149"/>
      <c r="AN22" s="1149"/>
      <c r="AO22" s="1149"/>
      <c r="AP22" s="1149"/>
      <c r="AQ22" s="1149"/>
      <c r="AR22" s="1149"/>
      <c r="AS22" s="1149"/>
      <c r="AT22" s="1149"/>
      <c r="AU22" s="1150"/>
      <c r="AV22" s="1150"/>
      <c r="AW22" s="1150"/>
      <c r="AX22" s="1150"/>
      <c r="AY22" s="1151"/>
      <c r="AZ22" s="1106" t="s">
        <v>381</v>
      </c>
      <c r="BA22" s="1106"/>
      <c r="BB22" s="1106"/>
      <c r="BC22" s="1106"/>
      <c r="BD22" s="1107"/>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5">
      <c r="A23" s="244" t="s">
        <v>382</v>
      </c>
      <c r="B23" s="1013" t="s">
        <v>383</v>
      </c>
      <c r="C23" s="1014"/>
      <c r="D23" s="1014"/>
      <c r="E23" s="1014"/>
      <c r="F23" s="1014"/>
      <c r="G23" s="1014"/>
      <c r="H23" s="1014"/>
      <c r="I23" s="1014"/>
      <c r="J23" s="1014"/>
      <c r="K23" s="1014"/>
      <c r="L23" s="1014"/>
      <c r="M23" s="1014"/>
      <c r="N23" s="1014"/>
      <c r="O23" s="1014"/>
      <c r="P23" s="1015"/>
      <c r="Q23" s="1139">
        <v>12124</v>
      </c>
      <c r="R23" s="1140"/>
      <c r="S23" s="1140"/>
      <c r="T23" s="1140"/>
      <c r="U23" s="1140"/>
      <c r="V23" s="1140">
        <v>11900</v>
      </c>
      <c r="W23" s="1140"/>
      <c r="X23" s="1140"/>
      <c r="Y23" s="1140"/>
      <c r="Z23" s="1140"/>
      <c r="AA23" s="1140">
        <v>225</v>
      </c>
      <c r="AB23" s="1140"/>
      <c r="AC23" s="1140"/>
      <c r="AD23" s="1140"/>
      <c r="AE23" s="1141"/>
      <c r="AF23" s="1142">
        <v>154</v>
      </c>
      <c r="AG23" s="1140"/>
      <c r="AH23" s="1140"/>
      <c r="AI23" s="1140"/>
      <c r="AJ23" s="1143"/>
      <c r="AK23" s="1144"/>
      <c r="AL23" s="1145"/>
      <c r="AM23" s="1145"/>
      <c r="AN23" s="1145"/>
      <c r="AO23" s="1145"/>
      <c r="AP23" s="1140">
        <v>16045</v>
      </c>
      <c r="AQ23" s="1140"/>
      <c r="AR23" s="1140"/>
      <c r="AS23" s="1140"/>
      <c r="AT23" s="1140"/>
      <c r="AU23" s="1146"/>
      <c r="AV23" s="1146"/>
      <c r="AW23" s="1146"/>
      <c r="AX23" s="1146"/>
      <c r="AY23" s="1147"/>
      <c r="AZ23" s="1136" t="s">
        <v>133</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2">
      <c r="A24" s="1135" t="s">
        <v>384</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5">
      <c r="A25" s="1134" t="s">
        <v>385</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2">
      <c r="A26" s="1066" t="s">
        <v>361</v>
      </c>
      <c r="B26" s="1067"/>
      <c r="C26" s="1067"/>
      <c r="D26" s="1067"/>
      <c r="E26" s="1067"/>
      <c r="F26" s="1067"/>
      <c r="G26" s="1067"/>
      <c r="H26" s="1067"/>
      <c r="I26" s="1067"/>
      <c r="J26" s="1067"/>
      <c r="K26" s="1067"/>
      <c r="L26" s="1067"/>
      <c r="M26" s="1067"/>
      <c r="N26" s="1067"/>
      <c r="O26" s="1067"/>
      <c r="P26" s="1068"/>
      <c r="Q26" s="1072" t="s">
        <v>386</v>
      </c>
      <c r="R26" s="1073"/>
      <c r="S26" s="1073"/>
      <c r="T26" s="1073"/>
      <c r="U26" s="1074"/>
      <c r="V26" s="1072" t="s">
        <v>387</v>
      </c>
      <c r="W26" s="1073"/>
      <c r="X26" s="1073"/>
      <c r="Y26" s="1073"/>
      <c r="Z26" s="1074"/>
      <c r="AA26" s="1072" t="s">
        <v>388</v>
      </c>
      <c r="AB26" s="1073"/>
      <c r="AC26" s="1073"/>
      <c r="AD26" s="1073"/>
      <c r="AE26" s="1073"/>
      <c r="AF26" s="1130" t="s">
        <v>389</v>
      </c>
      <c r="AG26" s="1079"/>
      <c r="AH26" s="1079"/>
      <c r="AI26" s="1079"/>
      <c r="AJ26" s="1131"/>
      <c r="AK26" s="1073" t="s">
        <v>390</v>
      </c>
      <c r="AL26" s="1073"/>
      <c r="AM26" s="1073"/>
      <c r="AN26" s="1073"/>
      <c r="AO26" s="1074"/>
      <c r="AP26" s="1072" t="s">
        <v>391</v>
      </c>
      <c r="AQ26" s="1073"/>
      <c r="AR26" s="1073"/>
      <c r="AS26" s="1073"/>
      <c r="AT26" s="1074"/>
      <c r="AU26" s="1072" t="s">
        <v>392</v>
      </c>
      <c r="AV26" s="1073"/>
      <c r="AW26" s="1073"/>
      <c r="AX26" s="1073"/>
      <c r="AY26" s="1074"/>
      <c r="AZ26" s="1072" t="s">
        <v>393</v>
      </c>
      <c r="BA26" s="1073"/>
      <c r="BB26" s="1073"/>
      <c r="BC26" s="1073"/>
      <c r="BD26" s="1074"/>
      <c r="BE26" s="1072" t="s">
        <v>368</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5">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2">
      <c r="A28" s="246">
        <v>1</v>
      </c>
      <c r="B28" s="1121" t="s">
        <v>394</v>
      </c>
      <c r="C28" s="1122"/>
      <c r="D28" s="1122"/>
      <c r="E28" s="1122"/>
      <c r="F28" s="1122"/>
      <c r="G28" s="1122"/>
      <c r="H28" s="1122"/>
      <c r="I28" s="1122"/>
      <c r="J28" s="1122"/>
      <c r="K28" s="1122"/>
      <c r="L28" s="1122"/>
      <c r="M28" s="1122"/>
      <c r="N28" s="1122"/>
      <c r="O28" s="1122"/>
      <c r="P28" s="1123"/>
      <c r="Q28" s="1124">
        <v>3566</v>
      </c>
      <c r="R28" s="1125"/>
      <c r="S28" s="1125"/>
      <c r="T28" s="1125"/>
      <c r="U28" s="1125"/>
      <c r="V28" s="1125">
        <v>3420</v>
      </c>
      <c r="W28" s="1125"/>
      <c r="X28" s="1125"/>
      <c r="Y28" s="1125"/>
      <c r="Z28" s="1125"/>
      <c r="AA28" s="1125">
        <v>146</v>
      </c>
      <c r="AB28" s="1125"/>
      <c r="AC28" s="1125"/>
      <c r="AD28" s="1125"/>
      <c r="AE28" s="1126"/>
      <c r="AF28" s="1127">
        <v>146</v>
      </c>
      <c r="AG28" s="1125"/>
      <c r="AH28" s="1125"/>
      <c r="AI28" s="1125"/>
      <c r="AJ28" s="1128"/>
      <c r="AK28" s="1129">
        <v>293</v>
      </c>
      <c r="AL28" s="1117"/>
      <c r="AM28" s="1117"/>
      <c r="AN28" s="1117"/>
      <c r="AO28" s="1117"/>
      <c r="AP28" s="1117" t="s">
        <v>577</v>
      </c>
      <c r="AQ28" s="1117"/>
      <c r="AR28" s="1117"/>
      <c r="AS28" s="1117"/>
      <c r="AT28" s="1117"/>
      <c r="AU28" s="1117" t="s">
        <v>577</v>
      </c>
      <c r="AV28" s="1117"/>
      <c r="AW28" s="1117"/>
      <c r="AX28" s="1117"/>
      <c r="AY28" s="1117"/>
      <c r="AZ28" s="1118" t="s">
        <v>577</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2">
      <c r="A29" s="246">
        <v>2</v>
      </c>
      <c r="B29" s="1108" t="s">
        <v>395</v>
      </c>
      <c r="C29" s="1109"/>
      <c r="D29" s="1109"/>
      <c r="E29" s="1109"/>
      <c r="F29" s="1109"/>
      <c r="G29" s="1109"/>
      <c r="H29" s="1109"/>
      <c r="I29" s="1109"/>
      <c r="J29" s="1109"/>
      <c r="K29" s="1109"/>
      <c r="L29" s="1109"/>
      <c r="M29" s="1109"/>
      <c r="N29" s="1109"/>
      <c r="O29" s="1109"/>
      <c r="P29" s="1110"/>
      <c r="Q29" s="1114">
        <v>8</v>
      </c>
      <c r="R29" s="1115"/>
      <c r="S29" s="1115"/>
      <c r="T29" s="1115"/>
      <c r="U29" s="1115"/>
      <c r="V29" s="1115">
        <v>8</v>
      </c>
      <c r="W29" s="1115"/>
      <c r="X29" s="1115"/>
      <c r="Y29" s="1115"/>
      <c r="Z29" s="1115"/>
      <c r="AA29" s="1115" t="s">
        <v>577</v>
      </c>
      <c r="AB29" s="1115"/>
      <c r="AC29" s="1115"/>
      <c r="AD29" s="1115"/>
      <c r="AE29" s="1116"/>
      <c r="AF29" s="1090" t="s">
        <v>396</v>
      </c>
      <c r="AG29" s="1091"/>
      <c r="AH29" s="1091"/>
      <c r="AI29" s="1091"/>
      <c r="AJ29" s="1092"/>
      <c r="AK29" s="1049">
        <v>8</v>
      </c>
      <c r="AL29" s="1040"/>
      <c r="AM29" s="1040"/>
      <c r="AN29" s="1040"/>
      <c r="AO29" s="1040"/>
      <c r="AP29" s="1040">
        <v>3</v>
      </c>
      <c r="AQ29" s="1040"/>
      <c r="AR29" s="1040"/>
      <c r="AS29" s="1040"/>
      <c r="AT29" s="1040"/>
      <c r="AU29" s="1040">
        <v>1</v>
      </c>
      <c r="AV29" s="1040"/>
      <c r="AW29" s="1040"/>
      <c r="AX29" s="1040"/>
      <c r="AY29" s="1040"/>
      <c r="AZ29" s="1113" t="s">
        <v>577</v>
      </c>
      <c r="BA29" s="1113"/>
      <c r="BB29" s="1113"/>
      <c r="BC29" s="1113"/>
      <c r="BD29" s="1113"/>
      <c r="BE29" s="1103"/>
      <c r="BF29" s="1103"/>
      <c r="BG29" s="1103"/>
      <c r="BH29" s="1103"/>
      <c r="BI29" s="1104"/>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2">
      <c r="A30" s="246">
        <v>3</v>
      </c>
      <c r="B30" s="1108" t="s">
        <v>397</v>
      </c>
      <c r="C30" s="1109"/>
      <c r="D30" s="1109"/>
      <c r="E30" s="1109"/>
      <c r="F30" s="1109"/>
      <c r="G30" s="1109"/>
      <c r="H30" s="1109"/>
      <c r="I30" s="1109"/>
      <c r="J30" s="1109"/>
      <c r="K30" s="1109"/>
      <c r="L30" s="1109"/>
      <c r="M30" s="1109"/>
      <c r="N30" s="1109"/>
      <c r="O30" s="1109"/>
      <c r="P30" s="1110"/>
      <c r="Q30" s="1114">
        <v>6</v>
      </c>
      <c r="R30" s="1115"/>
      <c r="S30" s="1115"/>
      <c r="T30" s="1115"/>
      <c r="U30" s="1115"/>
      <c r="V30" s="1115">
        <v>6</v>
      </c>
      <c r="W30" s="1115"/>
      <c r="X30" s="1115"/>
      <c r="Y30" s="1115"/>
      <c r="Z30" s="1115"/>
      <c r="AA30" s="1115" t="s">
        <v>577</v>
      </c>
      <c r="AB30" s="1115"/>
      <c r="AC30" s="1115"/>
      <c r="AD30" s="1115"/>
      <c r="AE30" s="1116"/>
      <c r="AF30" s="1090" t="s">
        <v>133</v>
      </c>
      <c r="AG30" s="1091"/>
      <c r="AH30" s="1091"/>
      <c r="AI30" s="1091"/>
      <c r="AJ30" s="1092"/>
      <c r="AK30" s="1049">
        <v>6</v>
      </c>
      <c r="AL30" s="1040"/>
      <c r="AM30" s="1040"/>
      <c r="AN30" s="1040"/>
      <c r="AO30" s="1040"/>
      <c r="AP30" s="1040">
        <v>2</v>
      </c>
      <c r="AQ30" s="1040"/>
      <c r="AR30" s="1040"/>
      <c r="AS30" s="1040"/>
      <c r="AT30" s="1040"/>
      <c r="AU30" s="1040">
        <v>0</v>
      </c>
      <c r="AV30" s="1040"/>
      <c r="AW30" s="1040"/>
      <c r="AX30" s="1040"/>
      <c r="AY30" s="1040"/>
      <c r="AZ30" s="1113" t="s">
        <v>577</v>
      </c>
      <c r="BA30" s="1113"/>
      <c r="BB30" s="1113"/>
      <c r="BC30" s="1113"/>
      <c r="BD30" s="1113"/>
      <c r="BE30" s="1103"/>
      <c r="BF30" s="1103"/>
      <c r="BG30" s="1103"/>
      <c r="BH30" s="1103"/>
      <c r="BI30" s="1104"/>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2">
      <c r="A31" s="246">
        <v>4</v>
      </c>
      <c r="B31" s="1108" t="s">
        <v>398</v>
      </c>
      <c r="C31" s="1109"/>
      <c r="D31" s="1109"/>
      <c r="E31" s="1109"/>
      <c r="F31" s="1109"/>
      <c r="G31" s="1109"/>
      <c r="H31" s="1109"/>
      <c r="I31" s="1109"/>
      <c r="J31" s="1109"/>
      <c r="K31" s="1109"/>
      <c r="L31" s="1109"/>
      <c r="M31" s="1109"/>
      <c r="N31" s="1109"/>
      <c r="O31" s="1109"/>
      <c r="P31" s="1110"/>
      <c r="Q31" s="1114">
        <v>29</v>
      </c>
      <c r="R31" s="1115"/>
      <c r="S31" s="1115"/>
      <c r="T31" s="1115"/>
      <c r="U31" s="1115"/>
      <c r="V31" s="1115">
        <v>29</v>
      </c>
      <c r="W31" s="1115"/>
      <c r="X31" s="1115"/>
      <c r="Y31" s="1115"/>
      <c r="Z31" s="1115"/>
      <c r="AA31" s="1115" t="s">
        <v>577</v>
      </c>
      <c r="AB31" s="1115"/>
      <c r="AC31" s="1115"/>
      <c r="AD31" s="1115"/>
      <c r="AE31" s="1116"/>
      <c r="AF31" s="1090" t="s">
        <v>399</v>
      </c>
      <c r="AG31" s="1091"/>
      <c r="AH31" s="1091"/>
      <c r="AI31" s="1091"/>
      <c r="AJ31" s="1092"/>
      <c r="AK31" s="1049">
        <v>29</v>
      </c>
      <c r="AL31" s="1040"/>
      <c r="AM31" s="1040"/>
      <c r="AN31" s="1040"/>
      <c r="AO31" s="1040"/>
      <c r="AP31" s="1040">
        <v>18</v>
      </c>
      <c r="AQ31" s="1040"/>
      <c r="AR31" s="1040"/>
      <c r="AS31" s="1040"/>
      <c r="AT31" s="1040"/>
      <c r="AU31" s="1040">
        <v>6</v>
      </c>
      <c r="AV31" s="1040"/>
      <c r="AW31" s="1040"/>
      <c r="AX31" s="1040"/>
      <c r="AY31" s="1040"/>
      <c r="AZ31" s="1113" t="s">
        <v>577</v>
      </c>
      <c r="BA31" s="1113"/>
      <c r="BB31" s="1113"/>
      <c r="BC31" s="1113"/>
      <c r="BD31" s="1113"/>
      <c r="BE31" s="1103"/>
      <c r="BF31" s="1103"/>
      <c r="BG31" s="1103"/>
      <c r="BH31" s="1103"/>
      <c r="BI31" s="1104"/>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2">
      <c r="A32" s="246">
        <v>5</v>
      </c>
      <c r="B32" s="1108" t="s">
        <v>400</v>
      </c>
      <c r="C32" s="1109"/>
      <c r="D32" s="1109"/>
      <c r="E32" s="1109"/>
      <c r="F32" s="1109"/>
      <c r="G32" s="1109"/>
      <c r="H32" s="1109"/>
      <c r="I32" s="1109"/>
      <c r="J32" s="1109"/>
      <c r="K32" s="1109"/>
      <c r="L32" s="1109"/>
      <c r="M32" s="1109"/>
      <c r="N32" s="1109"/>
      <c r="O32" s="1109"/>
      <c r="P32" s="1110"/>
      <c r="Q32" s="1114">
        <v>2875</v>
      </c>
      <c r="R32" s="1115"/>
      <c r="S32" s="1115"/>
      <c r="T32" s="1115"/>
      <c r="U32" s="1115"/>
      <c r="V32" s="1115">
        <v>2814</v>
      </c>
      <c r="W32" s="1115"/>
      <c r="X32" s="1115"/>
      <c r="Y32" s="1115"/>
      <c r="Z32" s="1115"/>
      <c r="AA32" s="1115">
        <v>61</v>
      </c>
      <c r="AB32" s="1115"/>
      <c r="AC32" s="1115"/>
      <c r="AD32" s="1115"/>
      <c r="AE32" s="1116"/>
      <c r="AF32" s="1090">
        <v>61</v>
      </c>
      <c r="AG32" s="1091"/>
      <c r="AH32" s="1091"/>
      <c r="AI32" s="1091"/>
      <c r="AJ32" s="1092"/>
      <c r="AK32" s="1049">
        <v>424</v>
      </c>
      <c r="AL32" s="1040"/>
      <c r="AM32" s="1040"/>
      <c r="AN32" s="1040"/>
      <c r="AO32" s="1040"/>
      <c r="AP32" s="1040" t="s">
        <v>577</v>
      </c>
      <c r="AQ32" s="1040"/>
      <c r="AR32" s="1040"/>
      <c r="AS32" s="1040"/>
      <c r="AT32" s="1040"/>
      <c r="AU32" s="1040" t="s">
        <v>577</v>
      </c>
      <c r="AV32" s="1040"/>
      <c r="AW32" s="1040"/>
      <c r="AX32" s="1040"/>
      <c r="AY32" s="1040"/>
      <c r="AZ32" s="1113" t="s">
        <v>577</v>
      </c>
      <c r="BA32" s="1113"/>
      <c r="BB32" s="1113"/>
      <c r="BC32" s="1113"/>
      <c r="BD32" s="1113"/>
      <c r="BE32" s="1103"/>
      <c r="BF32" s="1103"/>
      <c r="BG32" s="1103"/>
      <c r="BH32" s="1103"/>
      <c r="BI32" s="1104"/>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2">
      <c r="A33" s="246">
        <v>6</v>
      </c>
      <c r="B33" s="1108" t="s">
        <v>401</v>
      </c>
      <c r="C33" s="1109"/>
      <c r="D33" s="1109"/>
      <c r="E33" s="1109"/>
      <c r="F33" s="1109"/>
      <c r="G33" s="1109"/>
      <c r="H33" s="1109"/>
      <c r="I33" s="1109"/>
      <c r="J33" s="1109"/>
      <c r="K33" s="1109"/>
      <c r="L33" s="1109"/>
      <c r="M33" s="1109"/>
      <c r="N33" s="1109"/>
      <c r="O33" s="1109"/>
      <c r="P33" s="1110"/>
      <c r="Q33" s="1114">
        <v>577</v>
      </c>
      <c r="R33" s="1115"/>
      <c r="S33" s="1115"/>
      <c r="T33" s="1115"/>
      <c r="U33" s="1115"/>
      <c r="V33" s="1115">
        <v>577</v>
      </c>
      <c r="W33" s="1115"/>
      <c r="X33" s="1115"/>
      <c r="Y33" s="1115"/>
      <c r="Z33" s="1115"/>
      <c r="AA33" s="1115">
        <v>0</v>
      </c>
      <c r="AB33" s="1115"/>
      <c r="AC33" s="1115"/>
      <c r="AD33" s="1115"/>
      <c r="AE33" s="1116"/>
      <c r="AF33" s="1090">
        <v>0</v>
      </c>
      <c r="AG33" s="1091"/>
      <c r="AH33" s="1091"/>
      <c r="AI33" s="1091"/>
      <c r="AJ33" s="1092"/>
      <c r="AK33" s="1049">
        <v>377</v>
      </c>
      <c r="AL33" s="1040"/>
      <c r="AM33" s="1040"/>
      <c r="AN33" s="1040"/>
      <c r="AO33" s="1040"/>
      <c r="AP33" s="1040" t="s">
        <v>577</v>
      </c>
      <c r="AQ33" s="1040"/>
      <c r="AR33" s="1040"/>
      <c r="AS33" s="1040"/>
      <c r="AT33" s="1040"/>
      <c r="AU33" s="1040" t="s">
        <v>577</v>
      </c>
      <c r="AV33" s="1040"/>
      <c r="AW33" s="1040"/>
      <c r="AX33" s="1040"/>
      <c r="AY33" s="1040"/>
      <c r="AZ33" s="1113" t="s">
        <v>577</v>
      </c>
      <c r="BA33" s="1113"/>
      <c r="BB33" s="1113"/>
      <c r="BC33" s="1113"/>
      <c r="BD33" s="1113"/>
      <c r="BE33" s="1103"/>
      <c r="BF33" s="1103"/>
      <c r="BG33" s="1103"/>
      <c r="BH33" s="1103"/>
      <c r="BI33" s="1104"/>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2">
      <c r="A34" s="246">
        <v>7</v>
      </c>
      <c r="B34" s="1108" t="s">
        <v>402</v>
      </c>
      <c r="C34" s="1109"/>
      <c r="D34" s="1109"/>
      <c r="E34" s="1109"/>
      <c r="F34" s="1109"/>
      <c r="G34" s="1109"/>
      <c r="H34" s="1109"/>
      <c r="I34" s="1109"/>
      <c r="J34" s="1109"/>
      <c r="K34" s="1109"/>
      <c r="L34" s="1109"/>
      <c r="M34" s="1109"/>
      <c r="N34" s="1109"/>
      <c r="O34" s="1109"/>
      <c r="P34" s="1110"/>
      <c r="Q34" s="1114">
        <v>651</v>
      </c>
      <c r="R34" s="1115"/>
      <c r="S34" s="1115"/>
      <c r="T34" s="1115"/>
      <c r="U34" s="1115"/>
      <c r="V34" s="1115">
        <v>591</v>
      </c>
      <c r="W34" s="1115"/>
      <c r="X34" s="1115"/>
      <c r="Y34" s="1115"/>
      <c r="Z34" s="1115"/>
      <c r="AA34" s="1115">
        <v>60</v>
      </c>
      <c r="AB34" s="1115"/>
      <c r="AC34" s="1115"/>
      <c r="AD34" s="1115"/>
      <c r="AE34" s="1116"/>
      <c r="AF34" s="1090">
        <v>2023</v>
      </c>
      <c r="AG34" s="1091"/>
      <c r="AH34" s="1091"/>
      <c r="AI34" s="1091"/>
      <c r="AJ34" s="1092"/>
      <c r="AK34" s="1049" t="s">
        <v>577</v>
      </c>
      <c r="AL34" s="1040"/>
      <c r="AM34" s="1040"/>
      <c r="AN34" s="1040"/>
      <c r="AO34" s="1040"/>
      <c r="AP34" s="1040">
        <v>1341</v>
      </c>
      <c r="AQ34" s="1040"/>
      <c r="AR34" s="1040"/>
      <c r="AS34" s="1040"/>
      <c r="AT34" s="1040"/>
      <c r="AU34" s="1040" t="s">
        <v>577</v>
      </c>
      <c r="AV34" s="1040"/>
      <c r="AW34" s="1040"/>
      <c r="AX34" s="1040"/>
      <c r="AY34" s="1040"/>
      <c r="AZ34" s="1113" t="s">
        <v>577</v>
      </c>
      <c r="BA34" s="1113"/>
      <c r="BB34" s="1113"/>
      <c r="BC34" s="1113"/>
      <c r="BD34" s="1113"/>
      <c r="BE34" s="1103" t="s">
        <v>403</v>
      </c>
      <c r="BF34" s="1103"/>
      <c r="BG34" s="1103"/>
      <c r="BH34" s="1103"/>
      <c r="BI34" s="1104"/>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2">
      <c r="A35" s="246">
        <v>8</v>
      </c>
      <c r="B35" s="1108" t="s">
        <v>404</v>
      </c>
      <c r="C35" s="1109"/>
      <c r="D35" s="1109"/>
      <c r="E35" s="1109"/>
      <c r="F35" s="1109"/>
      <c r="G35" s="1109"/>
      <c r="H35" s="1109"/>
      <c r="I35" s="1109"/>
      <c r="J35" s="1109"/>
      <c r="K35" s="1109"/>
      <c r="L35" s="1109"/>
      <c r="M35" s="1109"/>
      <c r="N35" s="1109"/>
      <c r="O35" s="1109"/>
      <c r="P35" s="1110"/>
      <c r="Q35" s="1114">
        <v>625</v>
      </c>
      <c r="R35" s="1115"/>
      <c r="S35" s="1115"/>
      <c r="T35" s="1115"/>
      <c r="U35" s="1115"/>
      <c r="V35" s="1115">
        <v>772</v>
      </c>
      <c r="W35" s="1115"/>
      <c r="X35" s="1115"/>
      <c r="Y35" s="1115"/>
      <c r="Z35" s="1115"/>
      <c r="AA35" s="1115">
        <v>-147</v>
      </c>
      <c r="AB35" s="1115"/>
      <c r="AC35" s="1115"/>
      <c r="AD35" s="1115"/>
      <c r="AE35" s="1116"/>
      <c r="AF35" s="1090" t="s">
        <v>405</v>
      </c>
      <c r="AG35" s="1091"/>
      <c r="AH35" s="1091"/>
      <c r="AI35" s="1091"/>
      <c r="AJ35" s="1092"/>
      <c r="AK35" s="1049">
        <v>387</v>
      </c>
      <c r="AL35" s="1040"/>
      <c r="AM35" s="1040"/>
      <c r="AN35" s="1040"/>
      <c r="AO35" s="1040"/>
      <c r="AP35" s="1040">
        <v>1905</v>
      </c>
      <c r="AQ35" s="1040"/>
      <c r="AR35" s="1040"/>
      <c r="AS35" s="1040"/>
      <c r="AT35" s="1040"/>
      <c r="AU35" s="1040">
        <v>1787</v>
      </c>
      <c r="AV35" s="1040"/>
      <c r="AW35" s="1040"/>
      <c r="AX35" s="1040"/>
      <c r="AY35" s="1040"/>
      <c r="AZ35" s="1113" t="s">
        <v>577</v>
      </c>
      <c r="BA35" s="1113"/>
      <c r="BB35" s="1113"/>
      <c r="BC35" s="1113"/>
      <c r="BD35" s="1113"/>
      <c r="BE35" s="1103" t="s">
        <v>406</v>
      </c>
      <c r="BF35" s="1103"/>
      <c r="BG35" s="1103"/>
      <c r="BH35" s="1103"/>
      <c r="BI35" s="1104"/>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2">
      <c r="A36" s="246">
        <v>9</v>
      </c>
      <c r="B36" s="1108" t="s">
        <v>407</v>
      </c>
      <c r="C36" s="1109"/>
      <c r="D36" s="1109"/>
      <c r="E36" s="1109"/>
      <c r="F36" s="1109"/>
      <c r="G36" s="1109"/>
      <c r="H36" s="1109"/>
      <c r="I36" s="1109"/>
      <c r="J36" s="1109"/>
      <c r="K36" s="1109"/>
      <c r="L36" s="1109"/>
      <c r="M36" s="1109"/>
      <c r="N36" s="1109"/>
      <c r="O36" s="1109"/>
      <c r="P36" s="1110"/>
      <c r="Q36" s="1114">
        <v>8</v>
      </c>
      <c r="R36" s="1115"/>
      <c r="S36" s="1115"/>
      <c r="T36" s="1115"/>
      <c r="U36" s="1115"/>
      <c r="V36" s="1115">
        <v>8</v>
      </c>
      <c r="W36" s="1115"/>
      <c r="X36" s="1115"/>
      <c r="Y36" s="1115"/>
      <c r="Z36" s="1115"/>
      <c r="AA36" s="1115" t="s">
        <v>577</v>
      </c>
      <c r="AB36" s="1115"/>
      <c r="AC36" s="1115"/>
      <c r="AD36" s="1115"/>
      <c r="AE36" s="1116"/>
      <c r="AF36" s="1090" t="s">
        <v>408</v>
      </c>
      <c r="AG36" s="1091"/>
      <c r="AH36" s="1091"/>
      <c r="AI36" s="1091"/>
      <c r="AJ36" s="1092"/>
      <c r="AK36" s="1049">
        <v>6</v>
      </c>
      <c r="AL36" s="1040"/>
      <c r="AM36" s="1040"/>
      <c r="AN36" s="1040"/>
      <c r="AO36" s="1040"/>
      <c r="AP36" s="1040">
        <v>42</v>
      </c>
      <c r="AQ36" s="1040"/>
      <c r="AR36" s="1040"/>
      <c r="AS36" s="1040"/>
      <c r="AT36" s="1040"/>
      <c r="AU36" s="1040">
        <v>36</v>
      </c>
      <c r="AV36" s="1040"/>
      <c r="AW36" s="1040"/>
      <c r="AX36" s="1040"/>
      <c r="AY36" s="1040"/>
      <c r="AZ36" s="1113" t="s">
        <v>577</v>
      </c>
      <c r="BA36" s="1113"/>
      <c r="BB36" s="1113"/>
      <c r="BC36" s="1113"/>
      <c r="BD36" s="1113"/>
      <c r="BE36" s="1103" t="s">
        <v>409</v>
      </c>
      <c r="BF36" s="1103"/>
      <c r="BG36" s="1103"/>
      <c r="BH36" s="1103"/>
      <c r="BI36" s="1104"/>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2">
      <c r="A37" s="246">
        <v>10</v>
      </c>
      <c r="B37" s="1108" t="s">
        <v>410</v>
      </c>
      <c r="C37" s="1109"/>
      <c r="D37" s="1109"/>
      <c r="E37" s="1109"/>
      <c r="F37" s="1109"/>
      <c r="G37" s="1109"/>
      <c r="H37" s="1109"/>
      <c r="I37" s="1109"/>
      <c r="J37" s="1109"/>
      <c r="K37" s="1109"/>
      <c r="L37" s="1109"/>
      <c r="M37" s="1109"/>
      <c r="N37" s="1109"/>
      <c r="O37" s="1109"/>
      <c r="P37" s="1110"/>
      <c r="Q37" s="1114">
        <v>65</v>
      </c>
      <c r="R37" s="1115"/>
      <c r="S37" s="1115"/>
      <c r="T37" s="1115"/>
      <c r="U37" s="1115"/>
      <c r="V37" s="1115">
        <v>65</v>
      </c>
      <c r="W37" s="1115"/>
      <c r="X37" s="1115"/>
      <c r="Y37" s="1115"/>
      <c r="Z37" s="1115"/>
      <c r="AA37" s="1115" t="s">
        <v>577</v>
      </c>
      <c r="AB37" s="1115"/>
      <c r="AC37" s="1115"/>
      <c r="AD37" s="1115"/>
      <c r="AE37" s="1116"/>
      <c r="AF37" s="1090" t="s">
        <v>411</v>
      </c>
      <c r="AG37" s="1091"/>
      <c r="AH37" s="1091"/>
      <c r="AI37" s="1091"/>
      <c r="AJ37" s="1092"/>
      <c r="AK37" s="1049">
        <v>19</v>
      </c>
      <c r="AL37" s="1040"/>
      <c r="AM37" s="1040"/>
      <c r="AN37" s="1040"/>
      <c r="AO37" s="1040"/>
      <c r="AP37" s="1040">
        <v>95</v>
      </c>
      <c r="AQ37" s="1040"/>
      <c r="AR37" s="1040"/>
      <c r="AS37" s="1040"/>
      <c r="AT37" s="1040"/>
      <c r="AU37" s="1040">
        <v>48</v>
      </c>
      <c r="AV37" s="1040"/>
      <c r="AW37" s="1040"/>
      <c r="AX37" s="1040"/>
      <c r="AY37" s="1040"/>
      <c r="AZ37" s="1113" t="s">
        <v>577</v>
      </c>
      <c r="BA37" s="1113"/>
      <c r="BB37" s="1113"/>
      <c r="BC37" s="1113"/>
      <c r="BD37" s="1113"/>
      <c r="BE37" s="1103" t="s">
        <v>412</v>
      </c>
      <c r="BF37" s="1103"/>
      <c r="BG37" s="1103"/>
      <c r="BH37" s="1103"/>
      <c r="BI37" s="1104"/>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2">
      <c r="A38" s="246">
        <v>11</v>
      </c>
      <c r="B38" s="1108"/>
      <c r="C38" s="1109"/>
      <c r="D38" s="1109"/>
      <c r="E38" s="1109"/>
      <c r="F38" s="1109"/>
      <c r="G38" s="1109"/>
      <c r="H38" s="1109"/>
      <c r="I38" s="1109"/>
      <c r="J38" s="1109"/>
      <c r="K38" s="1109"/>
      <c r="L38" s="1109"/>
      <c r="M38" s="1109"/>
      <c r="N38" s="1109"/>
      <c r="O38" s="1109"/>
      <c r="P38" s="1110"/>
      <c r="Q38" s="1114"/>
      <c r="R38" s="1115"/>
      <c r="S38" s="1115"/>
      <c r="T38" s="1115"/>
      <c r="U38" s="1115"/>
      <c r="V38" s="1115"/>
      <c r="W38" s="1115"/>
      <c r="X38" s="1115"/>
      <c r="Y38" s="1115"/>
      <c r="Z38" s="1115"/>
      <c r="AA38" s="1115"/>
      <c r="AB38" s="1115"/>
      <c r="AC38" s="1115"/>
      <c r="AD38" s="1115"/>
      <c r="AE38" s="1116"/>
      <c r="AF38" s="1090"/>
      <c r="AG38" s="1091"/>
      <c r="AH38" s="1091"/>
      <c r="AI38" s="1091"/>
      <c r="AJ38" s="1092"/>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103"/>
      <c r="BF38" s="1103"/>
      <c r="BG38" s="1103"/>
      <c r="BH38" s="1103"/>
      <c r="BI38" s="1104"/>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2">
      <c r="A39" s="246">
        <v>12</v>
      </c>
      <c r="B39" s="1108"/>
      <c r="C39" s="1109"/>
      <c r="D39" s="1109"/>
      <c r="E39" s="1109"/>
      <c r="F39" s="1109"/>
      <c r="G39" s="1109"/>
      <c r="H39" s="1109"/>
      <c r="I39" s="1109"/>
      <c r="J39" s="1109"/>
      <c r="K39" s="1109"/>
      <c r="L39" s="1109"/>
      <c r="M39" s="1109"/>
      <c r="N39" s="1109"/>
      <c r="O39" s="1109"/>
      <c r="P39" s="1110"/>
      <c r="Q39" s="1114"/>
      <c r="R39" s="1115"/>
      <c r="S39" s="1115"/>
      <c r="T39" s="1115"/>
      <c r="U39" s="1115"/>
      <c r="V39" s="1115"/>
      <c r="W39" s="1115"/>
      <c r="X39" s="1115"/>
      <c r="Y39" s="1115"/>
      <c r="Z39" s="1115"/>
      <c r="AA39" s="1115"/>
      <c r="AB39" s="1115"/>
      <c r="AC39" s="1115"/>
      <c r="AD39" s="1115"/>
      <c r="AE39" s="1116"/>
      <c r="AF39" s="1090"/>
      <c r="AG39" s="1091"/>
      <c r="AH39" s="1091"/>
      <c r="AI39" s="1091"/>
      <c r="AJ39" s="1092"/>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103"/>
      <c r="BF39" s="1103"/>
      <c r="BG39" s="1103"/>
      <c r="BH39" s="1103"/>
      <c r="BI39" s="1104"/>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2">
      <c r="A40" s="241">
        <v>13</v>
      </c>
      <c r="B40" s="1108"/>
      <c r="C40" s="1109"/>
      <c r="D40" s="1109"/>
      <c r="E40" s="1109"/>
      <c r="F40" s="1109"/>
      <c r="G40" s="1109"/>
      <c r="H40" s="1109"/>
      <c r="I40" s="1109"/>
      <c r="J40" s="1109"/>
      <c r="K40" s="1109"/>
      <c r="L40" s="1109"/>
      <c r="M40" s="1109"/>
      <c r="N40" s="1109"/>
      <c r="O40" s="1109"/>
      <c r="P40" s="1110"/>
      <c r="Q40" s="1114"/>
      <c r="R40" s="1115"/>
      <c r="S40" s="1115"/>
      <c r="T40" s="1115"/>
      <c r="U40" s="1115"/>
      <c r="V40" s="1115"/>
      <c r="W40" s="1115"/>
      <c r="X40" s="1115"/>
      <c r="Y40" s="1115"/>
      <c r="Z40" s="1115"/>
      <c r="AA40" s="1115"/>
      <c r="AB40" s="1115"/>
      <c r="AC40" s="1115"/>
      <c r="AD40" s="1115"/>
      <c r="AE40" s="1116"/>
      <c r="AF40" s="1090"/>
      <c r="AG40" s="1091"/>
      <c r="AH40" s="1091"/>
      <c r="AI40" s="1091"/>
      <c r="AJ40" s="1092"/>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103"/>
      <c r="BF40" s="1103"/>
      <c r="BG40" s="1103"/>
      <c r="BH40" s="1103"/>
      <c r="BI40" s="1104"/>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2">
      <c r="A41" s="241">
        <v>14</v>
      </c>
      <c r="B41" s="1108"/>
      <c r="C41" s="1109"/>
      <c r="D41" s="1109"/>
      <c r="E41" s="1109"/>
      <c r="F41" s="1109"/>
      <c r="G41" s="1109"/>
      <c r="H41" s="1109"/>
      <c r="I41" s="1109"/>
      <c r="J41" s="1109"/>
      <c r="K41" s="1109"/>
      <c r="L41" s="1109"/>
      <c r="M41" s="1109"/>
      <c r="N41" s="1109"/>
      <c r="O41" s="1109"/>
      <c r="P41" s="1110"/>
      <c r="Q41" s="1114"/>
      <c r="R41" s="1115"/>
      <c r="S41" s="1115"/>
      <c r="T41" s="1115"/>
      <c r="U41" s="1115"/>
      <c r="V41" s="1115"/>
      <c r="W41" s="1115"/>
      <c r="X41" s="1115"/>
      <c r="Y41" s="1115"/>
      <c r="Z41" s="1115"/>
      <c r="AA41" s="1115"/>
      <c r="AB41" s="1115"/>
      <c r="AC41" s="1115"/>
      <c r="AD41" s="1115"/>
      <c r="AE41" s="1116"/>
      <c r="AF41" s="1090"/>
      <c r="AG41" s="1091"/>
      <c r="AH41" s="1091"/>
      <c r="AI41" s="1091"/>
      <c r="AJ41" s="1092"/>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103"/>
      <c r="BF41" s="1103"/>
      <c r="BG41" s="1103"/>
      <c r="BH41" s="1103"/>
      <c r="BI41" s="1104"/>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2">
      <c r="A42" s="241">
        <v>15</v>
      </c>
      <c r="B42" s="1108"/>
      <c r="C42" s="1109"/>
      <c r="D42" s="1109"/>
      <c r="E42" s="1109"/>
      <c r="F42" s="1109"/>
      <c r="G42" s="1109"/>
      <c r="H42" s="1109"/>
      <c r="I42" s="1109"/>
      <c r="J42" s="1109"/>
      <c r="K42" s="1109"/>
      <c r="L42" s="1109"/>
      <c r="M42" s="1109"/>
      <c r="N42" s="1109"/>
      <c r="O42" s="1109"/>
      <c r="P42" s="1110"/>
      <c r="Q42" s="1114"/>
      <c r="R42" s="1115"/>
      <c r="S42" s="1115"/>
      <c r="T42" s="1115"/>
      <c r="U42" s="1115"/>
      <c r="V42" s="1115"/>
      <c r="W42" s="1115"/>
      <c r="X42" s="1115"/>
      <c r="Y42" s="1115"/>
      <c r="Z42" s="1115"/>
      <c r="AA42" s="1115"/>
      <c r="AB42" s="1115"/>
      <c r="AC42" s="1115"/>
      <c r="AD42" s="1115"/>
      <c r="AE42" s="1116"/>
      <c r="AF42" s="1090"/>
      <c r="AG42" s="1091"/>
      <c r="AH42" s="1091"/>
      <c r="AI42" s="1091"/>
      <c r="AJ42" s="1092"/>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103"/>
      <c r="BF42" s="1103"/>
      <c r="BG42" s="1103"/>
      <c r="BH42" s="1103"/>
      <c r="BI42" s="1104"/>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2">
      <c r="A43" s="241">
        <v>16</v>
      </c>
      <c r="B43" s="1108"/>
      <c r="C43" s="1109"/>
      <c r="D43" s="1109"/>
      <c r="E43" s="1109"/>
      <c r="F43" s="1109"/>
      <c r="G43" s="1109"/>
      <c r="H43" s="1109"/>
      <c r="I43" s="1109"/>
      <c r="J43" s="1109"/>
      <c r="K43" s="1109"/>
      <c r="L43" s="1109"/>
      <c r="M43" s="1109"/>
      <c r="N43" s="1109"/>
      <c r="O43" s="1109"/>
      <c r="P43" s="1110"/>
      <c r="Q43" s="1114"/>
      <c r="R43" s="1115"/>
      <c r="S43" s="1115"/>
      <c r="T43" s="1115"/>
      <c r="U43" s="1115"/>
      <c r="V43" s="1115"/>
      <c r="W43" s="1115"/>
      <c r="X43" s="1115"/>
      <c r="Y43" s="1115"/>
      <c r="Z43" s="1115"/>
      <c r="AA43" s="1115"/>
      <c r="AB43" s="1115"/>
      <c r="AC43" s="1115"/>
      <c r="AD43" s="1115"/>
      <c r="AE43" s="1116"/>
      <c r="AF43" s="1090"/>
      <c r="AG43" s="1091"/>
      <c r="AH43" s="1091"/>
      <c r="AI43" s="1091"/>
      <c r="AJ43" s="1092"/>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103"/>
      <c r="BF43" s="1103"/>
      <c r="BG43" s="1103"/>
      <c r="BH43" s="1103"/>
      <c r="BI43" s="1104"/>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2">
      <c r="A44" s="241">
        <v>17</v>
      </c>
      <c r="B44" s="1108"/>
      <c r="C44" s="1109"/>
      <c r="D44" s="1109"/>
      <c r="E44" s="1109"/>
      <c r="F44" s="1109"/>
      <c r="G44" s="1109"/>
      <c r="H44" s="1109"/>
      <c r="I44" s="1109"/>
      <c r="J44" s="1109"/>
      <c r="K44" s="1109"/>
      <c r="L44" s="1109"/>
      <c r="M44" s="1109"/>
      <c r="N44" s="1109"/>
      <c r="O44" s="1109"/>
      <c r="P44" s="1110"/>
      <c r="Q44" s="1114"/>
      <c r="R44" s="1115"/>
      <c r="S44" s="1115"/>
      <c r="T44" s="1115"/>
      <c r="U44" s="1115"/>
      <c r="V44" s="1115"/>
      <c r="W44" s="1115"/>
      <c r="X44" s="1115"/>
      <c r="Y44" s="1115"/>
      <c r="Z44" s="1115"/>
      <c r="AA44" s="1115"/>
      <c r="AB44" s="1115"/>
      <c r="AC44" s="1115"/>
      <c r="AD44" s="1115"/>
      <c r="AE44" s="1116"/>
      <c r="AF44" s="1090"/>
      <c r="AG44" s="1091"/>
      <c r="AH44" s="1091"/>
      <c r="AI44" s="1091"/>
      <c r="AJ44" s="1092"/>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103"/>
      <c r="BF44" s="1103"/>
      <c r="BG44" s="1103"/>
      <c r="BH44" s="1103"/>
      <c r="BI44" s="1104"/>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2">
      <c r="A45" s="241">
        <v>18</v>
      </c>
      <c r="B45" s="1108"/>
      <c r="C45" s="1109"/>
      <c r="D45" s="1109"/>
      <c r="E45" s="1109"/>
      <c r="F45" s="1109"/>
      <c r="G45" s="1109"/>
      <c r="H45" s="1109"/>
      <c r="I45" s="1109"/>
      <c r="J45" s="1109"/>
      <c r="K45" s="1109"/>
      <c r="L45" s="1109"/>
      <c r="M45" s="1109"/>
      <c r="N45" s="1109"/>
      <c r="O45" s="1109"/>
      <c r="P45" s="1110"/>
      <c r="Q45" s="1114"/>
      <c r="R45" s="1115"/>
      <c r="S45" s="1115"/>
      <c r="T45" s="1115"/>
      <c r="U45" s="1115"/>
      <c r="V45" s="1115"/>
      <c r="W45" s="1115"/>
      <c r="X45" s="1115"/>
      <c r="Y45" s="1115"/>
      <c r="Z45" s="1115"/>
      <c r="AA45" s="1115"/>
      <c r="AB45" s="1115"/>
      <c r="AC45" s="1115"/>
      <c r="AD45" s="1115"/>
      <c r="AE45" s="1116"/>
      <c r="AF45" s="1090"/>
      <c r="AG45" s="1091"/>
      <c r="AH45" s="1091"/>
      <c r="AI45" s="1091"/>
      <c r="AJ45" s="1092"/>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103"/>
      <c r="BF45" s="1103"/>
      <c r="BG45" s="1103"/>
      <c r="BH45" s="1103"/>
      <c r="BI45" s="1104"/>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2">
      <c r="A46" s="241">
        <v>19</v>
      </c>
      <c r="B46" s="1108"/>
      <c r="C46" s="1109"/>
      <c r="D46" s="1109"/>
      <c r="E46" s="1109"/>
      <c r="F46" s="1109"/>
      <c r="G46" s="1109"/>
      <c r="H46" s="1109"/>
      <c r="I46" s="1109"/>
      <c r="J46" s="1109"/>
      <c r="K46" s="1109"/>
      <c r="L46" s="1109"/>
      <c r="M46" s="1109"/>
      <c r="N46" s="1109"/>
      <c r="O46" s="1109"/>
      <c r="P46" s="1110"/>
      <c r="Q46" s="1114"/>
      <c r="R46" s="1115"/>
      <c r="S46" s="1115"/>
      <c r="T46" s="1115"/>
      <c r="U46" s="1115"/>
      <c r="V46" s="1115"/>
      <c r="W46" s="1115"/>
      <c r="X46" s="1115"/>
      <c r="Y46" s="1115"/>
      <c r="Z46" s="1115"/>
      <c r="AA46" s="1115"/>
      <c r="AB46" s="1115"/>
      <c r="AC46" s="1115"/>
      <c r="AD46" s="1115"/>
      <c r="AE46" s="1116"/>
      <c r="AF46" s="1090"/>
      <c r="AG46" s="1091"/>
      <c r="AH46" s="1091"/>
      <c r="AI46" s="1091"/>
      <c r="AJ46" s="1092"/>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103"/>
      <c r="BF46" s="1103"/>
      <c r="BG46" s="1103"/>
      <c r="BH46" s="1103"/>
      <c r="BI46" s="1104"/>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2">
      <c r="A47" s="241">
        <v>20</v>
      </c>
      <c r="B47" s="1108"/>
      <c r="C47" s="1109"/>
      <c r="D47" s="1109"/>
      <c r="E47" s="1109"/>
      <c r="F47" s="1109"/>
      <c r="G47" s="1109"/>
      <c r="H47" s="1109"/>
      <c r="I47" s="1109"/>
      <c r="J47" s="1109"/>
      <c r="K47" s="1109"/>
      <c r="L47" s="1109"/>
      <c r="M47" s="1109"/>
      <c r="N47" s="1109"/>
      <c r="O47" s="1109"/>
      <c r="P47" s="1110"/>
      <c r="Q47" s="1114"/>
      <c r="R47" s="1115"/>
      <c r="S47" s="1115"/>
      <c r="T47" s="1115"/>
      <c r="U47" s="1115"/>
      <c r="V47" s="1115"/>
      <c r="W47" s="1115"/>
      <c r="X47" s="1115"/>
      <c r="Y47" s="1115"/>
      <c r="Z47" s="1115"/>
      <c r="AA47" s="1115"/>
      <c r="AB47" s="1115"/>
      <c r="AC47" s="1115"/>
      <c r="AD47" s="1115"/>
      <c r="AE47" s="1116"/>
      <c r="AF47" s="1090"/>
      <c r="AG47" s="1091"/>
      <c r="AH47" s="1091"/>
      <c r="AI47" s="1091"/>
      <c r="AJ47" s="1092"/>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103"/>
      <c r="BF47" s="1103"/>
      <c r="BG47" s="1103"/>
      <c r="BH47" s="1103"/>
      <c r="BI47" s="1104"/>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2">
      <c r="A48" s="241">
        <v>21</v>
      </c>
      <c r="B48" s="1108"/>
      <c r="C48" s="1109"/>
      <c r="D48" s="1109"/>
      <c r="E48" s="1109"/>
      <c r="F48" s="1109"/>
      <c r="G48" s="1109"/>
      <c r="H48" s="1109"/>
      <c r="I48" s="1109"/>
      <c r="J48" s="1109"/>
      <c r="K48" s="1109"/>
      <c r="L48" s="1109"/>
      <c r="M48" s="1109"/>
      <c r="N48" s="1109"/>
      <c r="O48" s="1109"/>
      <c r="P48" s="1110"/>
      <c r="Q48" s="1114"/>
      <c r="R48" s="1115"/>
      <c r="S48" s="1115"/>
      <c r="T48" s="1115"/>
      <c r="U48" s="1115"/>
      <c r="V48" s="1115"/>
      <c r="W48" s="1115"/>
      <c r="X48" s="1115"/>
      <c r="Y48" s="1115"/>
      <c r="Z48" s="1115"/>
      <c r="AA48" s="1115"/>
      <c r="AB48" s="1115"/>
      <c r="AC48" s="1115"/>
      <c r="AD48" s="1115"/>
      <c r="AE48" s="1116"/>
      <c r="AF48" s="1090"/>
      <c r="AG48" s="1091"/>
      <c r="AH48" s="1091"/>
      <c r="AI48" s="1091"/>
      <c r="AJ48" s="1092"/>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103"/>
      <c r="BF48" s="1103"/>
      <c r="BG48" s="1103"/>
      <c r="BH48" s="1103"/>
      <c r="BI48" s="1104"/>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2">
      <c r="A49" s="241">
        <v>22</v>
      </c>
      <c r="B49" s="1108"/>
      <c r="C49" s="1109"/>
      <c r="D49" s="1109"/>
      <c r="E49" s="1109"/>
      <c r="F49" s="1109"/>
      <c r="G49" s="1109"/>
      <c r="H49" s="1109"/>
      <c r="I49" s="1109"/>
      <c r="J49" s="1109"/>
      <c r="K49" s="1109"/>
      <c r="L49" s="1109"/>
      <c r="M49" s="1109"/>
      <c r="N49" s="1109"/>
      <c r="O49" s="1109"/>
      <c r="P49" s="1110"/>
      <c r="Q49" s="1114"/>
      <c r="R49" s="1115"/>
      <c r="S49" s="1115"/>
      <c r="T49" s="1115"/>
      <c r="U49" s="1115"/>
      <c r="V49" s="1115"/>
      <c r="W49" s="1115"/>
      <c r="X49" s="1115"/>
      <c r="Y49" s="1115"/>
      <c r="Z49" s="1115"/>
      <c r="AA49" s="1115"/>
      <c r="AB49" s="1115"/>
      <c r="AC49" s="1115"/>
      <c r="AD49" s="1115"/>
      <c r="AE49" s="1116"/>
      <c r="AF49" s="1090"/>
      <c r="AG49" s="1091"/>
      <c r="AH49" s="1091"/>
      <c r="AI49" s="1091"/>
      <c r="AJ49" s="1092"/>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103"/>
      <c r="BF49" s="1103"/>
      <c r="BG49" s="1103"/>
      <c r="BH49" s="1103"/>
      <c r="BI49" s="1104"/>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2">
      <c r="A50" s="241">
        <v>23</v>
      </c>
      <c r="B50" s="1108"/>
      <c r="C50" s="1109"/>
      <c r="D50" s="1109"/>
      <c r="E50" s="1109"/>
      <c r="F50" s="1109"/>
      <c r="G50" s="1109"/>
      <c r="H50" s="1109"/>
      <c r="I50" s="1109"/>
      <c r="J50" s="1109"/>
      <c r="K50" s="1109"/>
      <c r="L50" s="1109"/>
      <c r="M50" s="1109"/>
      <c r="N50" s="1109"/>
      <c r="O50" s="1109"/>
      <c r="P50" s="1110"/>
      <c r="Q50" s="1111"/>
      <c r="R50" s="1094"/>
      <c r="S50" s="1094"/>
      <c r="T50" s="1094"/>
      <c r="U50" s="1094"/>
      <c r="V50" s="1094"/>
      <c r="W50" s="1094"/>
      <c r="X50" s="1094"/>
      <c r="Y50" s="1094"/>
      <c r="Z50" s="1094"/>
      <c r="AA50" s="1094"/>
      <c r="AB50" s="1094"/>
      <c r="AC50" s="1094"/>
      <c r="AD50" s="1094"/>
      <c r="AE50" s="1112"/>
      <c r="AF50" s="1090"/>
      <c r="AG50" s="1091"/>
      <c r="AH50" s="1091"/>
      <c r="AI50" s="1091"/>
      <c r="AJ50" s="1092"/>
      <c r="AK50" s="1093"/>
      <c r="AL50" s="1094"/>
      <c r="AM50" s="1094"/>
      <c r="AN50" s="1094"/>
      <c r="AO50" s="1094"/>
      <c r="AP50" s="1094"/>
      <c r="AQ50" s="1094"/>
      <c r="AR50" s="1094"/>
      <c r="AS50" s="1094"/>
      <c r="AT50" s="1094"/>
      <c r="AU50" s="1094"/>
      <c r="AV50" s="1094"/>
      <c r="AW50" s="1094"/>
      <c r="AX50" s="1094"/>
      <c r="AY50" s="1094"/>
      <c r="AZ50" s="1095"/>
      <c r="BA50" s="1095"/>
      <c r="BB50" s="1095"/>
      <c r="BC50" s="1095"/>
      <c r="BD50" s="1095"/>
      <c r="BE50" s="1103"/>
      <c r="BF50" s="1103"/>
      <c r="BG50" s="1103"/>
      <c r="BH50" s="1103"/>
      <c r="BI50" s="1104"/>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2">
      <c r="A51" s="241">
        <v>24</v>
      </c>
      <c r="B51" s="1108"/>
      <c r="C51" s="1109"/>
      <c r="D51" s="1109"/>
      <c r="E51" s="1109"/>
      <c r="F51" s="1109"/>
      <c r="G51" s="1109"/>
      <c r="H51" s="1109"/>
      <c r="I51" s="1109"/>
      <c r="J51" s="1109"/>
      <c r="K51" s="1109"/>
      <c r="L51" s="1109"/>
      <c r="M51" s="1109"/>
      <c r="N51" s="1109"/>
      <c r="O51" s="1109"/>
      <c r="P51" s="1110"/>
      <c r="Q51" s="1111"/>
      <c r="R51" s="1094"/>
      <c r="S51" s="1094"/>
      <c r="T51" s="1094"/>
      <c r="U51" s="1094"/>
      <c r="V51" s="1094"/>
      <c r="W51" s="1094"/>
      <c r="X51" s="1094"/>
      <c r="Y51" s="1094"/>
      <c r="Z51" s="1094"/>
      <c r="AA51" s="1094"/>
      <c r="AB51" s="1094"/>
      <c r="AC51" s="1094"/>
      <c r="AD51" s="1094"/>
      <c r="AE51" s="1112"/>
      <c r="AF51" s="1090"/>
      <c r="AG51" s="1091"/>
      <c r="AH51" s="1091"/>
      <c r="AI51" s="1091"/>
      <c r="AJ51" s="1092"/>
      <c r="AK51" s="1093"/>
      <c r="AL51" s="1094"/>
      <c r="AM51" s="1094"/>
      <c r="AN51" s="1094"/>
      <c r="AO51" s="1094"/>
      <c r="AP51" s="1094"/>
      <c r="AQ51" s="1094"/>
      <c r="AR51" s="1094"/>
      <c r="AS51" s="1094"/>
      <c r="AT51" s="1094"/>
      <c r="AU51" s="1094"/>
      <c r="AV51" s="1094"/>
      <c r="AW51" s="1094"/>
      <c r="AX51" s="1094"/>
      <c r="AY51" s="1094"/>
      <c r="AZ51" s="1095"/>
      <c r="BA51" s="1095"/>
      <c r="BB51" s="1095"/>
      <c r="BC51" s="1095"/>
      <c r="BD51" s="1095"/>
      <c r="BE51" s="1103"/>
      <c r="BF51" s="1103"/>
      <c r="BG51" s="1103"/>
      <c r="BH51" s="1103"/>
      <c r="BI51" s="1104"/>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2">
      <c r="A52" s="241">
        <v>25</v>
      </c>
      <c r="B52" s="1108"/>
      <c r="C52" s="1109"/>
      <c r="D52" s="1109"/>
      <c r="E52" s="1109"/>
      <c r="F52" s="1109"/>
      <c r="G52" s="1109"/>
      <c r="H52" s="1109"/>
      <c r="I52" s="1109"/>
      <c r="J52" s="1109"/>
      <c r="K52" s="1109"/>
      <c r="L52" s="1109"/>
      <c r="M52" s="1109"/>
      <c r="N52" s="1109"/>
      <c r="O52" s="1109"/>
      <c r="P52" s="1110"/>
      <c r="Q52" s="1111"/>
      <c r="R52" s="1094"/>
      <c r="S52" s="1094"/>
      <c r="T52" s="1094"/>
      <c r="U52" s="1094"/>
      <c r="V52" s="1094"/>
      <c r="W52" s="1094"/>
      <c r="X52" s="1094"/>
      <c r="Y52" s="1094"/>
      <c r="Z52" s="1094"/>
      <c r="AA52" s="1094"/>
      <c r="AB52" s="1094"/>
      <c r="AC52" s="1094"/>
      <c r="AD52" s="1094"/>
      <c r="AE52" s="1112"/>
      <c r="AF52" s="1090"/>
      <c r="AG52" s="1091"/>
      <c r="AH52" s="1091"/>
      <c r="AI52" s="1091"/>
      <c r="AJ52" s="1092"/>
      <c r="AK52" s="1093"/>
      <c r="AL52" s="1094"/>
      <c r="AM52" s="1094"/>
      <c r="AN52" s="1094"/>
      <c r="AO52" s="1094"/>
      <c r="AP52" s="1094"/>
      <c r="AQ52" s="1094"/>
      <c r="AR52" s="1094"/>
      <c r="AS52" s="1094"/>
      <c r="AT52" s="1094"/>
      <c r="AU52" s="1094"/>
      <c r="AV52" s="1094"/>
      <c r="AW52" s="1094"/>
      <c r="AX52" s="1094"/>
      <c r="AY52" s="1094"/>
      <c r="AZ52" s="1095"/>
      <c r="BA52" s="1095"/>
      <c r="BB52" s="1095"/>
      <c r="BC52" s="1095"/>
      <c r="BD52" s="1095"/>
      <c r="BE52" s="1103"/>
      <c r="BF52" s="1103"/>
      <c r="BG52" s="1103"/>
      <c r="BH52" s="1103"/>
      <c r="BI52" s="1104"/>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2">
      <c r="A53" s="241">
        <v>26</v>
      </c>
      <c r="B53" s="1108"/>
      <c r="C53" s="1109"/>
      <c r="D53" s="1109"/>
      <c r="E53" s="1109"/>
      <c r="F53" s="1109"/>
      <c r="G53" s="1109"/>
      <c r="H53" s="1109"/>
      <c r="I53" s="1109"/>
      <c r="J53" s="1109"/>
      <c r="K53" s="1109"/>
      <c r="L53" s="1109"/>
      <c r="M53" s="1109"/>
      <c r="N53" s="1109"/>
      <c r="O53" s="1109"/>
      <c r="P53" s="1110"/>
      <c r="Q53" s="1111"/>
      <c r="R53" s="1094"/>
      <c r="S53" s="1094"/>
      <c r="T53" s="1094"/>
      <c r="U53" s="1094"/>
      <c r="V53" s="1094"/>
      <c r="W53" s="1094"/>
      <c r="X53" s="1094"/>
      <c r="Y53" s="1094"/>
      <c r="Z53" s="1094"/>
      <c r="AA53" s="1094"/>
      <c r="AB53" s="1094"/>
      <c r="AC53" s="1094"/>
      <c r="AD53" s="1094"/>
      <c r="AE53" s="1112"/>
      <c r="AF53" s="1090"/>
      <c r="AG53" s="1091"/>
      <c r="AH53" s="1091"/>
      <c r="AI53" s="1091"/>
      <c r="AJ53" s="1092"/>
      <c r="AK53" s="1093"/>
      <c r="AL53" s="1094"/>
      <c r="AM53" s="1094"/>
      <c r="AN53" s="1094"/>
      <c r="AO53" s="1094"/>
      <c r="AP53" s="1094"/>
      <c r="AQ53" s="1094"/>
      <c r="AR53" s="1094"/>
      <c r="AS53" s="1094"/>
      <c r="AT53" s="1094"/>
      <c r="AU53" s="1094"/>
      <c r="AV53" s="1094"/>
      <c r="AW53" s="1094"/>
      <c r="AX53" s="1094"/>
      <c r="AY53" s="1094"/>
      <c r="AZ53" s="1095"/>
      <c r="BA53" s="1095"/>
      <c r="BB53" s="1095"/>
      <c r="BC53" s="1095"/>
      <c r="BD53" s="1095"/>
      <c r="BE53" s="1103"/>
      <c r="BF53" s="1103"/>
      <c r="BG53" s="1103"/>
      <c r="BH53" s="1103"/>
      <c r="BI53" s="1104"/>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2">
      <c r="A54" s="241">
        <v>27</v>
      </c>
      <c r="B54" s="1108"/>
      <c r="C54" s="1109"/>
      <c r="D54" s="1109"/>
      <c r="E54" s="1109"/>
      <c r="F54" s="1109"/>
      <c r="G54" s="1109"/>
      <c r="H54" s="1109"/>
      <c r="I54" s="1109"/>
      <c r="J54" s="1109"/>
      <c r="K54" s="1109"/>
      <c r="L54" s="1109"/>
      <c r="M54" s="1109"/>
      <c r="N54" s="1109"/>
      <c r="O54" s="1109"/>
      <c r="P54" s="1110"/>
      <c r="Q54" s="1111"/>
      <c r="R54" s="1094"/>
      <c r="S54" s="1094"/>
      <c r="T54" s="1094"/>
      <c r="U54" s="1094"/>
      <c r="V54" s="1094"/>
      <c r="W54" s="1094"/>
      <c r="X54" s="1094"/>
      <c r="Y54" s="1094"/>
      <c r="Z54" s="1094"/>
      <c r="AA54" s="1094"/>
      <c r="AB54" s="1094"/>
      <c r="AC54" s="1094"/>
      <c r="AD54" s="1094"/>
      <c r="AE54" s="1112"/>
      <c r="AF54" s="1090"/>
      <c r="AG54" s="1091"/>
      <c r="AH54" s="1091"/>
      <c r="AI54" s="1091"/>
      <c r="AJ54" s="1092"/>
      <c r="AK54" s="1093"/>
      <c r="AL54" s="1094"/>
      <c r="AM54" s="1094"/>
      <c r="AN54" s="1094"/>
      <c r="AO54" s="1094"/>
      <c r="AP54" s="1094"/>
      <c r="AQ54" s="1094"/>
      <c r="AR54" s="1094"/>
      <c r="AS54" s="1094"/>
      <c r="AT54" s="1094"/>
      <c r="AU54" s="1094"/>
      <c r="AV54" s="1094"/>
      <c r="AW54" s="1094"/>
      <c r="AX54" s="1094"/>
      <c r="AY54" s="1094"/>
      <c r="AZ54" s="1095"/>
      <c r="BA54" s="1095"/>
      <c r="BB54" s="1095"/>
      <c r="BC54" s="1095"/>
      <c r="BD54" s="1095"/>
      <c r="BE54" s="1103"/>
      <c r="BF54" s="1103"/>
      <c r="BG54" s="1103"/>
      <c r="BH54" s="1103"/>
      <c r="BI54" s="1104"/>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2">
      <c r="A55" s="241">
        <v>28</v>
      </c>
      <c r="B55" s="1108"/>
      <c r="C55" s="1109"/>
      <c r="D55" s="1109"/>
      <c r="E55" s="1109"/>
      <c r="F55" s="1109"/>
      <c r="G55" s="1109"/>
      <c r="H55" s="1109"/>
      <c r="I55" s="1109"/>
      <c r="J55" s="1109"/>
      <c r="K55" s="1109"/>
      <c r="L55" s="1109"/>
      <c r="M55" s="1109"/>
      <c r="N55" s="1109"/>
      <c r="O55" s="1109"/>
      <c r="P55" s="1110"/>
      <c r="Q55" s="1111"/>
      <c r="R55" s="1094"/>
      <c r="S55" s="1094"/>
      <c r="T55" s="1094"/>
      <c r="U55" s="1094"/>
      <c r="V55" s="1094"/>
      <c r="W55" s="1094"/>
      <c r="X55" s="1094"/>
      <c r="Y55" s="1094"/>
      <c r="Z55" s="1094"/>
      <c r="AA55" s="1094"/>
      <c r="AB55" s="1094"/>
      <c r="AC55" s="1094"/>
      <c r="AD55" s="1094"/>
      <c r="AE55" s="1112"/>
      <c r="AF55" s="1090"/>
      <c r="AG55" s="1091"/>
      <c r="AH55" s="1091"/>
      <c r="AI55" s="1091"/>
      <c r="AJ55" s="1092"/>
      <c r="AK55" s="1093"/>
      <c r="AL55" s="1094"/>
      <c r="AM55" s="1094"/>
      <c r="AN55" s="1094"/>
      <c r="AO55" s="1094"/>
      <c r="AP55" s="1094"/>
      <c r="AQ55" s="1094"/>
      <c r="AR55" s="1094"/>
      <c r="AS55" s="1094"/>
      <c r="AT55" s="1094"/>
      <c r="AU55" s="1094"/>
      <c r="AV55" s="1094"/>
      <c r="AW55" s="1094"/>
      <c r="AX55" s="1094"/>
      <c r="AY55" s="1094"/>
      <c r="AZ55" s="1095"/>
      <c r="BA55" s="1095"/>
      <c r="BB55" s="1095"/>
      <c r="BC55" s="1095"/>
      <c r="BD55" s="1095"/>
      <c r="BE55" s="1103"/>
      <c r="BF55" s="1103"/>
      <c r="BG55" s="1103"/>
      <c r="BH55" s="1103"/>
      <c r="BI55" s="1104"/>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2">
      <c r="A56" s="241">
        <v>29</v>
      </c>
      <c r="B56" s="1108"/>
      <c r="C56" s="1109"/>
      <c r="D56" s="1109"/>
      <c r="E56" s="1109"/>
      <c r="F56" s="1109"/>
      <c r="G56" s="1109"/>
      <c r="H56" s="1109"/>
      <c r="I56" s="1109"/>
      <c r="J56" s="1109"/>
      <c r="K56" s="1109"/>
      <c r="L56" s="1109"/>
      <c r="M56" s="1109"/>
      <c r="N56" s="1109"/>
      <c r="O56" s="1109"/>
      <c r="P56" s="1110"/>
      <c r="Q56" s="1111"/>
      <c r="R56" s="1094"/>
      <c r="S56" s="1094"/>
      <c r="T56" s="1094"/>
      <c r="U56" s="1094"/>
      <c r="V56" s="1094"/>
      <c r="W56" s="1094"/>
      <c r="X56" s="1094"/>
      <c r="Y56" s="1094"/>
      <c r="Z56" s="1094"/>
      <c r="AA56" s="1094"/>
      <c r="AB56" s="1094"/>
      <c r="AC56" s="1094"/>
      <c r="AD56" s="1094"/>
      <c r="AE56" s="1112"/>
      <c r="AF56" s="1090"/>
      <c r="AG56" s="1091"/>
      <c r="AH56" s="1091"/>
      <c r="AI56" s="1091"/>
      <c r="AJ56" s="1092"/>
      <c r="AK56" s="1093"/>
      <c r="AL56" s="1094"/>
      <c r="AM56" s="1094"/>
      <c r="AN56" s="1094"/>
      <c r="AO56" s="1094"/>
      <c r="AP56" s="1094"/>
      <c r="AQ56" s="1094"/>
      <c r="AR56" s="1094"/>
      <c r="AS56" s="1094"/>
      <c r="AT56" s="1094"/>
      <c r="AU56" s="1094"/>
      <c r="AV56" s="1094"/>
      <c r="AW56" s="1094"/>
      <c r="AX56" s="1094"/>
      <c r="AY56" s="1094"/>
      <c r="AZ56" s="1095"/>
      <c r="BA56" s="1095"/>
      <c r="BB56" s="1095"/>
      <c r="BC56" s="1095"/>
      <c r="BD56" s="1095"/>
      <c r="BE56" s="1103"/>
      <c r="BF56" s="1103"/>
      <c r="BG56" s="1103"/>
      <c r="BH56" s="1103"/>
      <c r="BI56" s="1104"/>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2">
      <c r="A57" s="241">
        <v>30</v>
      </c>
      <c r="B57" s="1108"/>
      <c r="C57" s="1109"/>
      <c r="D57" s="1109"/>
      <c r="E57" s="1109"/>
      <c r="F57" s="1109"/>
      <c r="G57" s="1109"/>
      <c r="H57" s="1109"/>
      <c r="I57" s="1109"/>
      <c r="J57" s="1109"/>
      <c r="K57" s="1109"/>
      <c r="L57" s="1109"/>
      <c r="M57" s="1109"/>
      <c r="N57" s="1109"/>
      <c r="O57" s="1109"/>
      <c r="P57" s="1110"/>
      <c r="Q57" s="1111"/>
      <c r="R57" s="1094"/>
      <c r="S57" s="1094"/>
      <c r="T57" s="1094"/>
      <c r="U57" s="1094"/>
      <c r="V57" s="1094"/>
      <c r="W57" s="1094"/>
      <c r="X57" s="1094"/>
      <c r="Y57" s="1094"/>
      <c r="Z57" s="1094"/>
      <c r="AA57" s="1094"/>
      <c r="AB57" s="1094"/>
      <c r="AC57" s="1094"/>
      <c r="AD57" s="1094"/>
      <c r="AE57" s="1112"/>
      <c r="AF57" s="1090"/>
      <c r="AG57" s="1091"/>
      <c r="AH57" s="1091"/>
      <c r="AI57" s="1091"/>
      <c r="AJ57" s="1092"/>
      <c r="AK57" s="1093"/>
      <c r="AL57" s="1094"/>
      <c r="AM57" s="1094"/>
      <c r="AN57" s="1094"/>
      <c r="AO57" s="1094"/>
      <c r="AP57" s="1094"/>
      <c r="AQ57" s="1094"/>
      <c r="AR57" s="1094"/>
      <c r="AS57" s="1094"/>
      <c r="AT57" s="1094"/>
      <c r="AU57" s="1094"/>
      <c r="AV57" s="1094"/>
      <c r="AW57" s="1094"/>
      <c r="AX57" s="1094"/>
      <c r="AY57" s="1094"/>
      <c r="AZ57" s="1095"/>
      <c r="BA57" s="1095"/>
      <c r="BB57" s="1095"/>
      <c r="BC57" s="1095"/>
      <c r="BD57" s="1095"/>
      <c r="BE57" s="1103"/>
      <c r="BF57" s="1103"/>
      <c r="BG57" s="1103"/>
      <c r="BH57" s="1103"/>
      <c r="BI57" s="1104"/>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2">
      <c r="A58" s="241">
        <v>31</v>
      </c>
      <c r="B58" s="1108"/>
      <c r="C58" s="1109"/>
      <c r="D58" s="1109"/>
      <c r="E58" s="1109"/>
      <c r="F58" s="1109"/>
      <c r="G58" s="1109"/>
      <c r="H58" s="1109"/>
      <c r="I58" s="1109"/>
      <c r="J58" s="1109"/>
      <c r="K58" s="1109"/>
      <c r="L58" s="1109"/>
      <c r="M58" s="1109"/>
      <c r="N58" s="1109"/>
      <c r="O58" s="1109"/>
      <c r="P58" s="1110"/>
      <c r="Q58" s="1111"/>
      <c r="R58" s="1094"/>
      <c r="S58" s="1094"/>
      <c r="T58" s="1094"/>
      <c r="U58" s="1094"/>
      <c r="V58" s="1094"/>
      <c r="W58" s="1094"/>
      <c r="X58" s="1094"/>
      <c r="Y58" s="1094"/>
      <c r="Z58" s="1094"/>
      <c r="AA58" s="1094"/>
      <c r="AB58" s="1094"/>
      <c r="AC58" s="1094"/>
      <c r="AD58" s="1094"/>
      <c r="AE58" s="1112"/>
      <c r="AF58" s="1090"/>
      <c r="AG58" s="1091"/>
      <c r="AH58" s="1091"/>
      <c r="AI58" s="1091"/>
      <c r="AJ58" s="1092"/>
      <c r="AK58" s="1093"/>
      <c r="AL58" s="1094"/>
      <c r="AM58" s="1094"/>
      <c r="AN58" s="1094"/>
      <c r="AO58" s="1094"/>
      <c r="AP58" s="1094"/>
      <c r="AQ58" s="1094"/>
      <c r="AR58" s="1094"/>
      <c r="AS58" s="1094"/>
      <c r="AT58" s="1094"/>
      <c r="AU58" s="1094"/>
      <c r="AV58" s="1094"/>
      <c r="AW58" s="1094"/>
      <c r="AX58" s="1094"/>
      <c r="AY58" s="1094"/>
      <c r="AZ58" s="1095"/>
      <c r="BA58" s="1095"/>
      <c r="BB58" s="1095"/>
      <c r="BC58" s="1095"/>
      <c r="BD58" s="1095"/>
      <c r="BE58" s="1103"/>
      <c r="BF58" s="1103"/>
      <c r="BG58" s="1103"/>
      <c r="BH58" s="1103"/>
      <c r="BI58" s="1104"/>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2">
      <c r="A59" s="241">
        <v>32</v>
      </c>
      <c r="B59" s="1108"/>
      <c r="C59" s="1109"/>
      <c r="D59" s="1109"/>
      <c r="E59" s="1109"/>
      <c r="F59" s="1109"/>
      <c r="G59" s="1109"/>
      <c r="H59" s="1109"/>
      <c r="I59" s="1109"/>
      <c r="J59" s="1109"/>
      <c r="K59" s="1109"/>
      <c r="L59" s="1109"/>
      <c r="M59" s="1109"/>
      <c r="N59" s="1109"/>
      <c r="O59" s="1109"/>
      <c r="P59" s="1110"/>
      <c r="Q59" s="1111"/>
      <c r="R59" s="1094"/>
      <c r="S59" s="1094"/>
      <c r="T59" s="1094"/>
      <c r="U59" s="1094"/>
      <c r="V59" s="1094"/>
      <c r="W59" s="1094"/>
      <c r="X59" s="1094"/>
      <c r="Y59" s="1094"/>
      <c r="Z59" s="1094"/>
      <c r="AA59" s="1094"/>
      <c r="AB59" s="1094"/>
      <c r="AC59" s="1094"/>
      <c r="AD59" s="1094"/>
      <c r="AE59" s="1112"/>
      <c r="AF59" s="1090"/>
      <c r="AG59" s="1091"/>
      <c r="AH59" s="1091"/>
      <c r="AI59" s="1091"/>
      <c r="AJ59" s="1092"/>
      <c r="AK59" s="1093"/>
      <c r="AL59" s="1094"/>
      <c r="AM59" s="1094"/>
      <c r="AN59" s="1094"/>
      <c r="AO59" s="1094"/>
      <c r="AP59" s="1094"/>
      <c r="AQ59" s="1094"/>
      <c r="AR59" s="1094"/>
      <c r="AS59" s="1094"/>
      <c r="AT59" s="1094"/>
      <c r="AU59" s="1094"/>
      <c r="AV59" s="1094"/>
      <c r="AW59" s="1094"/>
      <c r="AX59" s="1094"/>
      <c r="AY59" s="1094"/>
      <c r="AZ59" s="1095"/>
      <c r="BA59" s="1095"/>
      <c r="BB59" s="1095"/>
      <c r="BC59" s="1095"/>
      <c r="BD59" s="1095"/>
      <c r="BE59" s="1103"/>
      <c r="BF59" s="1103"/>
      <c r="BG59" s="1103"/>
      <c r="BH59" s="1103"/>
      <c r="BI59" s="1104"/>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2">
      <c r="A60" s="241">
        <v>33</v>
      </c>
      <c r="B60" s="1108"/>
      <c r="C60" s="1109"/>
      <c r="D60" s="1109"/>
      <c r="E60" s="1109"/>
      <c r="F60" s="1109"/>
      <c r="G60" s="1109"/>
      <c r="H60" s="1109"/>
      <c r="I60" s="1109"/>
      <c r="J60" s="1109"/>
      <c r="K60" s="1109"/>
      <c r="L60" s="1109"/>
      <c r="M60" s="1109"/>
      <c r="N60" s="1109"/>
      <c r="O60" s="1109"/>
      <c r="P60" s="1110"/>
      <c r="Q60" s="1111"/>
      <c r="R60" s="1094"/>
      <c r="S60" s="1094"/>
      <c r="T60" s="1094"/>
      <c r="U60" s="1094"/>
      <c r="V60" s="1094"/>
      <c r="W60" s="1094"/>
      <c r="X60" s="1094"/>
      <c r="Y60" s="1094"/>
      <c r="Z60" s="1094"/>
      <c r="AA60" s="1094"/>
      <c r="AB60" s="1094"/>
      <c r="AC60" s="1094"/>
      <c r="AD60" s="1094"/>
      <c r="AE60" s="1112"/>
      <c r="AF60" s="1090"/>
      <c r="AG60" s="1091"/>
      <c r="AH60" s="1091"/>
      <c r="AI60" s="1091"/>
      <c r="AJ60" s="1092"/>
      <c r="AK60" s="1093"/>
      <c r="AL60" s="1094"/>
      <c r="AM60" s="1094"/>
      <c r="AN60" s="1094"/>
      <c r="AO60" s="1094"/>
      <c r="AP60" s="1094"/>
      <c r="AQ60" s="1094"/>
      <c r="AR60" s="1094"/>
      <c r="AS60" s="1094"/>
      <c r="AT60" s="1094"/>
      <c r="AU60" s="1094"/>
      <c r="AV60" s="1094"/>
      <c r="AW60" s="1094"/>
      <c r="AX60" s="1094"/>
      <c r="AY60" s="1094"/>
      <c r="AZ60" s="1095"/>
      <c r="BA60" s="1095"/>
      <c r="BB60" s="1095"/>
      <c r="BC60" s="1095"/>
      <c r="BD60" s="1095"/>
      <c r="BE60" s="1103"/>
      <c r="BF60" s="1103"/>
      <c r="BG60" s="1103"/>
      <c r="BH60" s="1103"/>
      <c r="BI60" s="1104"/>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5">
      <c r="A61" s="241">
        <v>34</v>
      </c>
      <c r="B61" s="1108"/>
      <c r="C61" s="1109"/>
      <c r="D61" s="1109"/>
      <c r="E61" s="1109"/>
      <c r="F61" s="1109"/>
      <c r="G61" s="1109"/>
      <c r="H61" s="1109"/>
      <c r="I61" s="1109"/>
      <c r="J61" s="1109"/>
      <c r="K61" s="1109"/>
      <c r="L61" s="1109"/>
      <c r="M61" s="1109"/>
      <c r="N61" s="1109"/>
      <c r="O61" s="1109"/>
      <c r="P61" s="1110"/>
      <c r="Q61" s="1111"/>
      <c r="R61" s="1094"/>
      <c r="S61" s="1094"/>
      <c r="T61" s="1094"/>
      <c r="U61" s="1094"/>
      <c r="V61" s="1094"/>
      <c r="W61" s="1094"/>
      <c r="X61" s="1094"/>
      <c r="Y61" s="1094"/>
      <c r="Z61" s="1094"/>
      <c r="AA61" s="1094"/>
      <c r="AB61" s="1094"/>
      <c r="AC61" s="1094"/>
      <c r="AD61" s="1094"/>
      <c r="AE61" s="1112"/>
      <c r="AF61" s="1090"/>
      <c r="AG61" s="1091"/>
      <c r="AH61" s="1091"/>
      <c r="AI61" s="1091"/>
      <c r="AJ61" s="1092"/>
      <c r="AK61" s="1093"/>
      <c r="AL61" s="1094"/>
      <c r="AM61" s="1094"/>
      <c r="AN61" s="1094"/>
      <c r="AO61" s="1094"/>
      <c r="AP61" s="1094"/>
      <c r="AQ61" s="1094"/>
      <c r="AR61" s="1094"/>
      <c r="AS61" s="1094"/>
      <c r="AT61" s="1094"/>
      <c r="AU61" s="1094"/>
      <c r="AV61" s="1094"/>
      <c r="AW61" s="1094"/>
      <c r="AX61" s="1094"/>
      <c r="AY61" s="1094"/>
      <c r="AZ61" s="1095"/>
      <c r="BA61" s="1095"/>
      <c r="BB61" s="1095"/>
      <c r="BC61" s="1095"/>
      <c r="BD61" s="1095"/>
      <c r="BE61" s="1103"/>
      <c r="BF61" s="1103"/>
      <c r="BG61" s="1103"/>
      <c r="BH61" s="1103"/>
      <c r="BI61" s="1104"/>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2">
      <c r="A62" s="241">
        <v>35</v>
      </c>
      <c r="B62" s="1108"/>
      <c r="C62" s="1109"/>
      <c r="D62" s="1109"/>
      <c r="E62" s="1109"/>
      <c r="F62" s="1109"/>
      <c r="G62" s="1109"/>
      <c r="H62" s="1109"/>
      <c r="I62" s="1109"/>
      <c r="J62" s="1109"/>
      <c r="K62" s="1109"/>
      <c r="L62" s="1109"/>
      <c r="M62" s="1109"/>
      <c r="N62" s="1109"/>
      <c r="O62" s="1109"/>
      <c r="P62" s="1110"/>
      <c r="Q62" s="1111"/>
      <c r="R62" s="1094"/>
      <c r="S62" s="1094"/>
      <c r="T62" s="1094"/>
      <c r="U62" s="1094"/>
      <c r="V62" s="1094"/>
      <c r="W62" s="1094"/>
      <c r="X62" s="1094"/>
      <c r="Y62" s="1094"/>
      <c r="Z62" s="1094"/>
      <c r="AA62" s="1094"/>
      <c r="AB62" s="1094"/>
      <c r="AC62" s="1094"/>
      <c r="AD62" s="1094"/>
      <c r="AE62" s="1112"/>
      <c r="AF62" s="1090"/>
      <c r="AG62" s="1091"/>
      <c r="AH62" s="1091"/>
      <c r="AI62" s="1091"/>
      <c r="AJ62" s="1092"/>
      <c r="AK62" s="1093"/>
      <c r="AL62" s="1094"/>
      <c r="AM62" s="1094"/>
      <c r="AN62" s="1094"/>
      <c r="AO62" s="1094"/>
      <c r="AP62" s="1094"/>
      <c r="AQ62" s="1094"/>
      <c r="AR62" s="1094"/>
      <c r="AS62" s="1094"/>
      <c r="AT62" s="1094"/>
      <c r="AU62" s="1094"/>
      <c r="AV62" s="1094"/>
      <c r="AW62" s="1094"/>
      <c r="AX62" s="1094"/>
      <c r="AY62" s="1094"/>
      <c r="AZ62" s="1095"/>
      <c r="BA62" s="1095"/>
      <c r="BB62" s="1095"/>
      <c r="BC62" s="1095"/>
      <c r="BD62" s="1095"/>
      <c r="BE62" s="1103"/>
      <c r="BF62" s="1103"/>
      <c r="BG62" s="1103"/>
      <c r="BH62" s="1103"/>
      <c r="BI62" s="1104"/>
      <c r="BJ62" s="1105" t="s">
        <v>413</v>
      </c>
      <c r="BK62" s="1106"/>
      <c r="BL62" s="1106"/>
      <c r="BM62" s="1106"/>
      <c r="BN62" s="1107"/>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5">
      <c r="A63" s="244" t="s">
        <v>382</v>
      </c>
      <c r="B63" s="1013" t="s">
        <v>414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9"/>
      <c r="AF63" s="1100">
        <v>2230</v>
      </c>
      <c r="AG63" s="1028"/>
      <c r="AH63" s="1028"/>
      <c r="AI63" s="1028"/>
      <c r="AJ63" s="1101"/>
      <c r="AK63" s="1102"/>
      <c r="AL63" s="1032"/>
      <c r="AM63" s="1032"/>
      <c r="AN63" s="1032"/>
      <c r="AO63" s="1032"/>
      <c r="AP63" s="1028">
        <v>3406</v>
      </c>
      <c r="AQ63" s="1028"/>
      <c r="AR63" s="1028"/>
      <c r="AS63" s="1028"/>
      <c r="AT63" s="1028"/>
      <c r="AU63" s="1028">
        <v>1878</v>
      </c>
      <c r="AV63" s="1028"/>
      <c r="AW63" s="1028"/>
      <c r="AX63" s="1028"/>
      <c r="AY63" s="1028"/>
      <c r="AZ63" s="1096"/>
      <c r="BA63" s="1096"/>
      <c r="BB63" s="1096"/>
      <c r="BC63" s="1096"/>
      <c r="BD63" s="1096"/>
      <c r="BE63" s="1029"/>
      <c r="BF63" s="1029"/>
      <c r="BG63" s="1029"/>
      <c r="BH63" s="1029"/>
      <c r="BI63" s="1030"/>
      <c r="BJ63" s="1097" t="s">
        <v>415</v>
      </c>
      <c r="BK63" s="1020"/>
      <c r="BL63" s="1020"/>
      <c r="BM63" s="1020"/>
      <c r="BN63" s="1098"/>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2">
      <c r="A66" s="1066" t="s">
        <v>417</v>
      </c>
      <c r="B66" s="1067"/>
      <c r="C66" s="1067"/>
      <c r="D66" s="1067"/>
      <c r="E66" s="1067"/>
      <c r="F66" s="1067"/>
      <c r="G66" s="1067"/>
      <c r="H66" s="1067"/>
      <c r="I66" s="1067"/>
      <c r="J66" s="1067"/>
      <c r="K66" s="1067"/>
      <c r="L66" s="1067"/>
      <c r="M66" s="1067"/>
      <c r="N66" s="1067"/>
      <c r="O66" s="1067"/>
      <c r="P66" s="1068"/>
      <c r="Q66" s="1072" t="s">
        <v>418</v>
      </c>
      <c r="R66" s="1073"/>
      <c r="S66" s="1073"/>
      <c r="T66" s="1073"/>
      <c r="U66" s="1074"/>
      <c r="V66" s="1072" t="s">
        <v>419</v>
      </c>
      <c r="W66" s="1073"/>
      <c r="X66" s="1073"/>
      <c r="Y66" s="1073"/>
      <c r="Z66" s="1074"/>
      <c r="AA66" s="1072" t="s">
        <v>420</v>
      </c>
      <c r="AB66" s="1073"/>
      <c r="AC66" s="1073"/>
      <c r="AD66" s="1073"/>
      <c r="AE66" s="1074"/>
      <c r="AF66" s="1078" t="s">
        <v>421</v>
      </c>
      <c r="AG66" s="1079"/>
      <c r="AH66" s="1079"/>
      <c r="AI66" s="1079"/>
      <c r="AJ66" s="1080"/>
      <c r="AK66" s="1072" t="s">
        <v>422</v>
      </c>
      <c r="AL66" s="1067"/>
      <c r="AM66" s="1067"/>
      <c r="AN66" s="1067"/>
      <c r="AO66" s="1068"/>
      <c r="AP66" s="1072" t="s">
        <v>423</v>
      </c>
      <c r="AQ66" s="1073"/>
      <c r="AR66" s="1073"/>
      <c r="AS66" s="1073"/>
      <c r="AT66" s="1074"/>
      <c r="AU66" s="1072" t="s">
        <v>424</v>
      </c>
      <c r="AV66" s="1073"/>
      <c r="AW66" s="1073"/>
      <c r="AX66" s="1073"/>
      <c r="AY66" s="1074"/>
      <c r="AZ66" s="1072" t="s">
        <v>368</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578</v>
      </c>
      <c r="C68" s="1055"/>
      <c r="D68" s="1055"/>
      <c r="E68" s="1055"/>
      <c r="F68" s="1055"/>
      <c r="G68" s="1055"/>
      <c r="H68" s="1055"/>
      <c r="I68" s="1055"/>
      <c r="J68" s="1055"/>
      <c r="K68" s="1055"/>
      <c r="L68" s="1055"/>
      <c r="M68" s="1055"/>
      <c r="N68" s="1055"/>
      <c r="O68" s="1055"/>
      <c r="P68" s="1056"/>
      <c r="Q68" s="1057">
        <v>8850</v>
      </c>
      <c r="R68" s="1058"/>
      <c r="S68" s="1058"/>
      <c r="T68" s="1058"/>
      <c r="U68" s="1059"/>
      <c r="V68" s="1051">
        <v>7338</v>
      </c>
      <c r="W68" s="1051"/>
      <c r="X68" s="1051"/>
      <c r="Y68" s="1051"/>
      <c r="Z68" s="1051"/>
      <c r="AA68" s="1051">
        <v>1512</v>
      </c>
      <c r="AB68" s="1051"/>
      <c r="AC68" s="1051"/>
      <c r="AD68" s="1051"/>
      <c r="AE68" s="1051"/>
      <c r="AF68" s="1051">
        <v>1512</v>
      </c>
      <c r="AG68" s="1051"/>
      <c r="AH68" s="1051"/>
      <c r="AI68" s="1051"/>
      <c r="AJ68" s="1051"/>
      <c r="AK68" s="1051" t="s">
        <v>606</v>
      </c>
      <c r="AL68" s="1051"/>
      <c r="AM68" s="1051"/>
      <c r="AN68" s="1051"/>
      <c r="AO68" s="1051"/>
      <c r="AP68" s="1051" t="s">
        <v>606</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579</v>
      </c>
      <c r="C69" s="1044"/>
      <c r="D69" s="1044"/>
      <c r="E69" s="1044"/>
      <c r="F69" s="1044"/>
      <c r="G69" s="1044"/>
      <c r="H69" s="1044"/>
      <c r="I69" s="1044"/>
      <c r="J69" s="1044"/>
      <c r="K69" s="1044"/>
      <c r="L69" s="1044"/>
      <c r="M69" s="1044"/>
      <c r="N69" s="1044"/>
      <c r="O69" s="1044"/>
      <c r="P69" s="1045"/>
      <c r="Q69" s="1047">
        <v>12</v>
      </c>
      <c r="R69" s="1048"/>
      <c r="S69" s="1048"/>
      <c r="T69" s="1048"/>
      <c r="U69" s="1049"/>
      <c r="V69" s="1040">
        <v>11</v>
      </c>
      <c r="W69" s="1040"/>
      <c r="X69" s="1040"/>
      <c r="Y69" s="1040"/>
      <c r="Z69" s="1040"/>
      <c r="AA69" s="1040">
        <v>1</v>
      </c>
      <c r="AB69" s="1040"/>
      <c r="AC69" s="1040"/>
      <c r="AD69" s="1040"/>
      <c r="AE69" s="1040"/>
      <c r="AF69" s="1040">
        <v>1</v>
      </c>
      <c r="AG69" s="1040"/>
      <c r="AH69" s="1040"/>
      <c r="AI69" s="1040"/>
      <c r="AJ69" s="1040"/>
      <c r="AK69" s="1040" t="s">
        <v>577</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580</v>
      </c>
      <c r="C70" s="1044"/>
      <c r="D70" s="1044"/>
      <c r="E70" s="1044"/>
      <c r="F70" s="1044"/>
      <c r="G70" s="1044"/>
      <c r="H70" s="1044"/>
      <c r="I70" s="1044"/>
      <c r="J70" s="1044"/>
      <c r="K70" s="1044"/>
      <c r="L70" s="1044"/>
      <c r="M70" s="1044"/>
      <c r="N70" s="1044"/>
      <c r="O70" s="1044"/>
      <c r="P70" s="1045"/>
      <c r="Q70" s="1047">
        <v>115</v>
      </c>
      <c r="R70" s="1048"/>
      <c r="S70" s="1048"/>
      <c r="T70" s="1048"/>
      <c r="U70" s="1049"/>
      <c r="V70" s="1040">
        <v>114</v>
      </c>
      <c r="W70" s="1040"/>
      <c r="X70" s="1040"/>
      <c r="Y70" s="1040"/>
      <c r="Z70" s="1040"/>
      <c r="AA70" s="1040">
        <v>1</v>
      </c>
      <c r="AB70" s="1040"/>
      <c r="AC70" s="1040"/>
      <c r="AD70" s="1040"/>
      <c r="AE70" s="1040"/>
      <c r="AF70" s="1040">
        <v>1</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581</v>
      </c>
      <c r="C71" s="1044"/>
      <c r="D71" s="1044"/>
      <c r="E71" s="1044"/>
      <c r="F71" s="1044"/>
      <c r="G71" s="1044"/>
      <c r="H71" s="1044"/>
      <c r="I71" s="1044"/>
      <c r="J71" s="1044"/>
      <c r="K71" s="1044"/>
      <c r="L71" s="1044"/>
      <c r="M71" s="1044"/>
      <c r="N71" s="1044"/>
      <c r="O71" s="1044"/>
      <c r="P71" s="1045"/>
      <c r="Q71" s="1047">
        <v>51</v>
      </c>
      <c r="R71" s="1048"/>
      <c r="S71" s="1048"/>
      <c r="T71" s="1048"/>
      <c r="U71" s="1049"/>
      <c r="V71" s="1040">
        <v>45</v>
      </c>
      <c r="W71" s="1040"/>
      <c r="X71" s="1040"/>
      <c r="Y71" s="1040"/>
      <c r="Z71" s="1040"/>
      <c r="AA71" s="1040">
        <v>5</v>
      </c>
      <c r="AB71" s="1040"/>
      <c r="AC71" s="1040"/>
      <c r="AD71" s="1040"/>
      <c r="AE71" s="1040"/>
      <c r="AF71" s="1040">
        <v>5</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582</v>
      </c>
      <c r="C72" s="1044"/>
      <c r="D72" s="1044"/>
      <c r="E72" s="1044"/>
      <c r="F72" s="1044"/>
      <c r="G72" s="1044"/>
      <c r="H72" s="1044"/>
      <c r="I72" s="1044"/>
      <c r="J72" s="1044"/>
      <c r="K72" s="1044"/>
      <c r="L72" s="1044"/>
      <c r="M72" s="1044"/>
      <c r="N72" s="1044"/>
      <c r="O72" s="1044"/>
      <c r="P72" s="1045"/>
      <c r="Q72" s="1047">
        <v>185</v>
      </c>
      <c r="R72" s="1048"/>
      <c r="S72" s="1048"/>
      <c r="T72" s="1048"/>
      <c r="U72" s="1049"/>
      <c r="V72" s="1040">
        <v>160</v>
      </c>
      <c r="W72" s="1040"/>
      <c r="X72" s="1040"/>
      <c r="Y72" s="1040"/>
      <c r="Z72" s="1040"/>
      <c r="AA72" s="1040">
        <v>25</v>
      </c>
      <c r="AB72" s="1040"/>
      <c r="AC72" s="1040"/>
      <c r="AD72" s="1040"/>
      <c r="AE72" s="1040"/>
      <c r="AF72" s="1040">
        <v>25</v>
      </c>
      <c r="AG72" s="1040"/>
      <c r="AH72" s="1040"/>
      <c r="AI72" s="1040"/>
      <c r="AJ72" s="1040"/>
      <c r="AK72" s="1040" t="s">
        <v>577</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583</v>
      </c>
      <c r="C73" s="1044"/>
      <c r="D73" s="1044"/>
      <c r="E73" s="1044"/>
      <c r="F73" s="1044"/>
      <c r="G73" s="1044"/>
      <c r="H73" s="1044"/>
      <c r="I73" s="1044"/>
      <c r="J73" s="1044"/>
      <c r="K73" s="1044"/>
      <c r="L73" s="1044"/>
      <c r="M73" s="1044"/>
      <c r="N73" s="1044"/>
      <c r="O73" s="1044"/>
      <c r="P73" s="1045"/>
      <c r="Q73" s="1047">
        <v>393</v>
      </c>
      <c r="R73" s="1048"/>
      <c r="S73" s="1048"/>
      <c r="T73" s="1048"/>
      <c r="U73" s="1049"/>
      <c r="V73" s="1040">
        <v>374</v>
      </c>
      <c r="W73" s="1040"/>
      <c r="X73" s="1040"/>
      <c r="Y73" s="1040"/>
      <c r="Z73" s="1040"/>
      <c r="AA73" s="1040">
        <v>19</v>
      </c>
      <c r="AB73" s="1040"/>
      <c r="AC73" s="1040"/>
      <c r="AD73" s="1040"/>
      <c r="AE73" s="1040"/>
      <c r="AF73" s="1040">
        <v>19</v>
      </c>
      <c r="AG73" s="1040"/>
      <c r="AH73" s="1040"/>
      <c r="AI73" s="1040"/>
      <c r="AJ73" s="1040"/>
      <c r="AK73" s="1040" t="s">
        <v>577</v>
      </c>
      <c r="AL73" s="1040"/>
      <c r="AM73" s="1040"/>
      <c r="AN73" s="1040"/>
      <c r="AO73" s="1040"/>
      <c r="AP73" s="1040">
        <v>478</v>
      </c>
      <c r="AQ73" s="1040"/>
      <c r="AR73" s="1040"/>
      <c r="AS73" s="1040"/>
      <c r="AT73" s="1040"/>
      <c r="AU73" s="1040">
        <v>217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584</v>
      </c>
      <c r="C74" s="1044"/>
      <c r="D74" s="1044"/>
      <c r="E74" s="1044"/>
      <c r="F74" s="1044"/>
      <c r="G74" s="1044"/>
      <c r="H74" s="1044"/>
      <c r="I74" s="1044"/>
      <c r="J74" s="1044"/>
      <c r="K74" s="1044"/>
      <c r="L74" s="1044"/>
      <c r="M74" s="1044"/>
      <c r="N74" s="1044"/>
      <c r="O74" s="1044"/>
      <c r="P74" s="1045"/>
      <c r="Q74" s="1047">
        <v>141</v>
      </c>
      <c r="R74" s="1048"/>
      <c r="S74" s="1048"/>
      <c r="T74" s="1048"/>
      <c r="U74" s="1049"/>
      <c r="V74" s="1050">
        <v>140</v>
      </c>
      <c r="W74" s="1048"/>
      <c r="X74" s="1048"/>
      <c r="Y74" s="1048"/>
      <c r="Z74" s="1049"/>
      <c r="AA74" s="1050">
        <v>1</v>
      </c>
      <c r="AB74" s="1048"/>
      <c r="AC74" s="1048"/>
      <c r="AD74" s="1048"/>
      <c r="AE74" s="1049"/>
      <c r="AF74" s="1050">
        <v>1</v>
      </c>
      <c r="AG74" s="1048"/>
      <c r="AH74" s="1048"/>
      <c r="AI74" s="1048"/>
      <c r="AJ74" s="1049"/>
      <c r="AK74" s="1050">
        <v>17</v>
      </c>
      <c r="AL74" s="1048"/>
      <c r="AM74" s="1048"/>
      <c r="AN74" s="1048"/>
      <c r="AO74" s="1049"/>
      <c r="AP74" s="1050" t="s">
        <v>577</v>
      </c>
      <c r="AQ74" s="1048"/>
      <c r="AR74" s="1048"/>
      <c r="AS74" s="1048"/>
      <c r="AT74" s="1049"/>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585</v>
      </c>
      <c r="C75" s="1044"/>
      <c r="D75" s="1044"/>
      <c r="E75" s="1044"/>
      <c r="F75" s="1044"/>
      <c r="G75" s="1044"/>
      <c r="H75" s="1044"/>
      <c r="I75" s="1044"/>
      <c r="J75" s="1044"/>
      <c r="K75" s="1044"/>
      <c r="L75" s="1044"/>
      <c r="M75" s="1044"/>
      <c r="N75" s="1044"/>
      <c r="O75" s="1044"/>
      <c r="P75" s="1045"/>
      <c r="Q75" s="1047">
        <v>300</v>
      </c>
      <c r="R75" s="1048"/>
      <c r="S75" s="1048"/>
      <c r="T75" s="1048"/>
      <c r="U75" s="1049"/>
      <c r="V75" s="1050">
        <v>278</v>
      </c>
      <c r="W75" s="1048"/>
      <c r="X75" s="1048"/>
      <c r="Y75" s="1048"/>
      <c r="Z75" s="1049"/>
      <c r="AA75" s="1050">
        <v>22</v>
      </c>
      <c r="AB75" s="1048"/>
      <c r="AC75" s="1048"/>
      <c r="AD75" s="1048"/>
      <c r="AE75" s="1049"/>
      <c r="AF75" s="1050">
        <v>22</v>
      </c>
      <c r="AG75" s="1048"/>
      <c r="AH75" s="1048"/>
      <c r="AI75" s="1048"/>
      <c r="AJ75" s="1049"/>
      <c r="AK75" s="1050">
        <v>16</v>
      </c>
      <c r="AL75" s="1048"/>
      <c r="AM75" s="1048"/>
      <c r="AN75" s="1048"/>
      <c r="AO75" s="1049"/>
      <c r="AP75" s="1050" t="s">
        <v>577</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586</v>
      </c>
      <c r="C76" s="1044"/>
      <c r="D76" s="1044"/>
      <c r="E76" s="1044"/>
      <c r="F76" s="1044"/>
      <c r="G76" s="1044"/>
      <c r="H76" s="1044"/>
      <c r="I76" s="1044"/>
      <c r="J76" s="1044"/>
      <c r="K76" s="1044"/>
      <c r="L76" s="1044"/>
      <c r="M76" s="1044"/>
      <c r="N76" s="1044"/>
      <c r="O76" s="1044"/>
      <c r="P76" s="1045"/>
      <c r="Q76" s="1047">
        <v>232</v>
      </c>
      <c r="R76" s="1048"/>
      <c r="S76" s="1048"/>
      <c r="T76" s="1048"/>
      <c r="U76" s="1049"/>
      <c r="V76" s="1040">
        <v>232</v>
      </c>
      <c r="W76" s="1040"/>
      <c r="X76" s="1040"/>
      <c r="Y76" s="1040"/>
      <c r="Z76" s="1040"/>
      <c r="AA76" s="1040" t="s">
        <v>577</v>
      </c>
      <c r="AB76" s="1040"/>
      <c r="AC76" s="1040"/>
      <c r="AD76" s="1040"/>
      <c r="AE76" s="1040"/>
      <c r="AF76" s="1040" t="s">
        <v>577</v>
      </c>
      <c r="AG76" s="1040"/>
      <c r="AH76" s="1040"/>
      <c r="AI76" s="1040"/>
      <c r="AJ76" s="1040"/>
      <c r="AK76" s="1040">
        <v>4</v>
      </c>
      <c r="AL76" s="1040"/>
      <c r="AM76" s="1040"/>
      <c r="AN76" s="1040"/>
      <c r="AO76" s="1040"/>
      <c r="AP76" s="1040" t="s">
        <v>577</v>
      </c>
      <c r="AQ76" s="1040"/>
      <c r="AR76" s="1040"/>
      <c r="AS76" s="1040"/>
      <c r="AT76" s="1040"/>
      <c r="AU76" s="1050" t="s">
        <v>577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588</v>
      </c>
      <c r="C77" s="1044"/>
      <c r="D77" s="1044"/>
      <c r="E77" s="1044"/>
      <c r="F77" s="1044"/>
      <c r="G77" s="1044"/>
      <c r="H77" s="1044"/>
      <c r="I77" s="1044"/>
      <c r="J77" s="1044"/>
      <c r="K77" s="1044"/>
      <c r="L77" s="1044"/>
      <c r="M77" s="1044"/>
      <c r="N77" s="1044"/>
      <c r="O77" s="1044"/>
      <c r="P77" s="1045"/>
      <c r="Q77" s="1047">
        <v>378</v>
      </c>
      <c r="R77" s="1048"/>
      <c r="S77" s="1048"/>
      <c r="T77" s="1048"/>
      <c r="U77" s="1049"/>
      <c r="V77" s="1040">
        <v>351</v>
      </c>
      <c r="W77" s="1040"/>
      <c r="X77" s="1040"/>
      <c r="Y77" s="1040"/>
      <c r="Z77" s="1040"/>
      <c r="AA77" s="1040">
        <v>27</v>
      </c>
      <c r="AB77" s="1040"/>
      <c r="AC77" s="1040"/>
      <c r="AD77" s="1040"/>
      <c r="AE77" s="1040"/>
      <c r="AF77" s="1040">
        <v>27</v>
      </c>
      <c r="AG77" s="1040"/>
      <c r="AH77" s="1040"/>
      <c r="AI77" s="1040"/>
      <c r="AJ77" s="1040"/>
      <c r="AK77" s="1040">
        <v>6</v>
      </c>
      <c r="AL77" s="1040"/>
      <c r="AM77" s="1040"/>
      <c r="AN77" s="1040"/>
      <c r="AO77" s="1040"/>
      <c r="AP77" s="1040">
        <v>140</v>
      </c>
      <c r="AQ77" s="1040"/>
      <c r="AR77" s="1040"/>
      <c r="AS77" s="1040"/>
      <c r="AT77" s="1040"/>
      <c r="AU77" s="1050">
        <v>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591</v>
      </c>
      <c r="C78" s="1044"/>
      <c r="D78" s="1044"/>
      <c r="E78" s="1044"/>
      <c r="F78" s="1044"/>
      <c r="G78" s="1044"/>
      <c r="H78" s="1044"/>
      <c r="I78" s="1044"/>
      <c r="J78" s="1044"/>
      <c r="K78" s="1044"/>
      <c r="L78" s="1044"/>
      <c r="M78" s="1044"/>
      <c r="N78" s="1044"/>
      <c r="O78" s="1044"/>
      <c r="P78" s="1045"/>
      <c r="Q78" s="1047">
        <v>329</v>
      </c>
      <c r="R78" s="1048"/>
      <c r="S78" s="1048"/>
      <c r="T78" s="1048"/>
      <c r="U78" s="1049"/>
      <c r="V78" s="1040">
        <v>323</v>
      </c>
      <c r="W78" s="1040"/>
      <c r="X78" s="1040"/>
      <c r="Y78" s="1040"/>
      <c r="Z78" s="1040"/>
      <c r="AA78" s="1040">
        <v>6</v>
      </c>
      <c r="AB78" s="1040"/>
      <c r="AC78" s="1040"/>
      <c r="AD78" s="1040"/>
      <c r="AE78" s="1040"/>
      <c r="AF78" s="1040">
        <v>6</v>
      </c>
      <c r="AG78" s="1040"/>
      <c r="AH78" s="1040"/>
      <c r="AI78" s="1040"/>
      <c r="AJ78" s="1040"/>
      <c r="AK78" s="1040" t="s">
        <v>577</v>
      </c>
      <c r="AL78" s="1040"/>
      <c r="AM78" s="1040"/>
      <c r="AN78" s="1040"/>
      <c r="AO78" s="1040"/>
      <c r="AP78" s="1040">
        <v>151</v>
      </c>
      <c r="AQ78" s="1040"/>
      <c r="AR78" s="1040"/>
      <c r="AS78" s="1040"/>
      <c r="AT78" s="1040"/>
      <c r="AU78" s="1040">
        <v>53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t="s">
        <v>587</v>
      </c>
      <c r="C79" s="1044"/>
      <c r="D79" s="1044"/>
      <c r="E79" s="1044"/>
      <c r="F79" s="1044"/>
      <c r="G79" s="1044"/>
      <c r="H79" s="1044"/>
      <c r="I79" s="1044"/>
      <c r="J79" s="1044"/>
      <c r="K79" s="1044"/>
      <c r="L79" s="1044"/>
      <c r="M79" s="1044"/>
      <c r="N79" s="1044"/>
      <c r="O79" s="1044"/>
      <c r="P79" s="1045"/>
      <c r="Q79" s="1047">
        <v>127</v>
      </c>
      <c r="R79" s="1048"/>
      <c r="S79" s="1048"/>
      <c r="T79" s="1048"/>
      <c r="U79" s="1049"/>
      <c r="V79" s="1050">
        <v>115</v>
      </c>
      <c r="W79" s="1048"/>
      <c r="X79" s="1048"/>
      <c r="Y79" s="1048"/>
      <c r="Z79" s="1049"/>
      <c r="AA79" s="1050">
        <v>12</v>
      </c>
      <c r="AB79" s="1048"/>
      <c r="AC79" s="1048"/>
      <c r="AD79" s="1048"/>
      <c r="AE79" s="1049"/>
      <c r="AF79" s="1050">
        <v>10</v>
      </c>
      <c r="AG79" s="1048"/>
      <c r="AH79" s="1048"/>
      <c r="AI79" s="1048"/>
      <c r="AJ79" s="1049"/>
      <c r="AK79" s="1050" t="s">
        <v>577</v>
      </c>
      <c r="AL79" s="1048"/>
      <c r="AM79" s="1048"/>
      <c r="AN79" s="1048"/>
      <c r="AO79" s="1049"/>
      <c r="AP79" s="1050" t="s">
        <v>577</v>
      </c>
      <c r="AQ79" s="1048"/>
      <c r="AR79" s="1048"/>
      <c r="AS79" s="1048"/>
      <c r="AT79" s="1049"/>
      <c r="AU79" s="1040" t="s">
        <v>577</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t="s">
        <v>592</v>
      </c>
      <c r="C80" s="1044"/>
      <c r="D80" s="1044"/>
      <c r="E80" s="1044"/>
      <c r="F80" s="1044"/>
      <c r="G80" s="1044"/>
      <c r="H80" s="1044"/>
      <c r="I80" s="1044"/>
      <c r="J80" s="1044"/>
      <c r="K80" s="1044"/>
      <c r="L80" s="1044"/>
      <c r="M80" s="1044"/>
      <c r="N80" s="1044"/>
      <c r="O80" s="1044"/>
      <c r="P80" s="1045"/>
      <c r="Q80" s="1046">
        <v>145875</v>
      </c>
      <c r="R80" s="1040"/>
      <c r="S80" s="1040"/>
      <c r="T80" s="1040"/>
      <c r="U80" s="1040"/>
      <c r="V80" s="1040">
        <v>144159</v>
      </c>
      <c r="W80" s="1040"/>
      <c r="X80" s="1040"/>
      <c r="Y80" s="1040"/>
      <c r="Z80" s="1040"/>
      <c r="AA80" s="1040">
        <v>1716</v>
      </c>
      <c r="AB80" s="1040"/>
      <c r="AC80" s="1040"/>
      <c r="AD80" s="1040"/>
      <c r="AE80" s="1040"/>
      <c r="AF80" s="1040">
        <v>1716</v>
      </c>
      <c r="AG80" s="1040"/>
      <c r="AH80" s="1040"/>
      <c r="AI80" s="1040"/>
      <c r="AJ80" s="1040"/>
      <c r="AK80" s="1040">
        <v>26</v>
      </c>
      <c r="AL80" s="1040"/>
      <c r="AM80" s="1040"/>
      <c r="AN80" s="1040"/>
      <c r="AO80" s="1040"/>
      <c r="AP80" s="1040" t="s">
        <v>577</v>
      </c>
      <c r="AQ80" s="1040"/>
      <c r="AR80" s="1040"/>
      <c r="AS80" s="1040"/>
      <c r="AT80" s="1040"/>
      <c r="AU80" s="1040" t="s">
        <v>577</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t="s">
        <v>589</v>
      </c>
      <c r="C81" s="1044"/>
      <c r="D81" s="1044"/>
      <c r="E81" s="1044"/>
      <c r="F81" s="1044"/>
      <c r="G81" s="1044"/>
      <c r="H81" s="1044"/>
      <c r="I81" s="1044"/>
      <c r="J81" s="1044"/>
      <c r="K81" s="1044"/>
      <c r="L81" s="1044"/>
      <c r="M81" s="1044"/>
      <c r="N81" s="1044"/>
      <c r="O81" s="1044"/>
      <c r="P81" s="1045"/>
      <c r="Q81" s="1047">
        <v>11964</v>
      </c>
      <c r="R81" s="1048"/>
      <c r="S81" s="1048"/>
      <c r="T81" s="1048"/>
      <c r="U81" s="1049"/>
      <c r="V81" s="1050">
        <v>11912</v>
      </c>
      <c r="W81" s="1048"/>
      <c r="X81" s="1048"/>
      <c r="Y81" s="1048"/>
      <c r="Z81" s="1049"/>
      <c r="AA81" s="1050">
        <v>52</v>
      </c>
      <c r="AB81" s="1048"/>
      <c r="AC81" s="1048"/>
      <c r="AD81" s="1048"/>
      <c r="AE81" s="1049"/>
      <c r="AF81" s="1050">
        <v>2734</v>
      </c>
      <c r="AG81" s="1048"/>
      <c r="AH81" s="1048"/>
      <c r="AI81" s="1048"/>
      <c r="AJ81" s="1049"/>
      <c r="AK81" s="1050" t="s">
        <v>577</v>
      </c>
      <c r="AL81" s="1048"/>
      <c r="AM81" s="1048"/>
      <c r="AN81" s="1048"/>
      <c r="AO81" s="1049"/>
      <c r="AP81" s="1050">
        <v>6062</v>
      </c>
      <c r="AQ81" s="1048"/>
      <c r="AR81" s="1048"/>
      <c r="AS81" s="1048"/>
      <c r="AT81" s="1049"/>
      <c r="AU81" s="1050">
        <v>783</v>
      </c>
      <c r="AV81" s="1048"/>
      <c r="AW81" s="1048"/>
      <c r="AX81" s="1048"/>
      <c r="AY81" s="1049"/>
      <c r="AZ81" s="1041" t="s">
        <v>590</v>
      </c>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382</v>
      </c>
      <c r="B88" s="1013" t="s">
        <v>425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6079</v>
      </c>
      <c r="AG88" s="1028"/>
      <c r="AH88" s="1028"/>
      <c r="AI88" s="1028"/>
      <c r="AJ88" s="1028"/>
      <c r="AK88" s="1032"/>
      <c r="AL88" s="1032"/>
      <c r="AM88" s="1032"/>
      <c r="AN88" s="1032"/>
      <c r="AO88" s="1032"/>
      <c r="AP88" s="1028">
        <v>6831</v>
      </c>
      <c r="AQ88" s="1028"/>
      <c r="AR88" s="1028"/>
      <c r="AS88" s="1028"/>
      <c r="AT88" s="1028"/>
      <c r="AU88" s="1028">
        <v>1059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140</v>
      </c>
      <c r="CS102" s="1020"/>
      <c r="CT102" s="1020"/>
      <c r="CU102" s="1020"/>
      <c r="CV102" s="1021"/>
      <c r="CW102" s="1019">
        <v>77</v>
      </c>
      <c r="CX102" s="1020"/>
      <c r="CY102" s="1020"/>
      <c r="CZ102" s="1020"/>
      <c r="DA102" s="1021"/>
      <c r="DB102" s="1019" t="s">
        <v>577</v>
      </c>
      <c r="DC102" s="1020"/>
      <c r="DD102" s="1020"/>
      <c r="DE102" s="1020"/>
      <c r="DF102" s="1021"/>
      <c r="DG102" s="1019" t="s">
        <v>577</v>
      </c>
      <c r="DH102" s="1020"/>
      <c r="DI102" s="1020"/>
      <c r="DJ102" s="1020"/>
      <c r="DK102" s="1021"/>
      <c r="DL102" s="1019">
        <v>223</v>
      </c>
      <c r="DM102" s="1020"/>
      <c r="DN102" s="1020"/>
      <c r="DO102" s="1020"/>
      <c r="DP102" s="1021"/>
      <c r="DQ102" s="1019">
        <v>26</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433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434</v>
      </c>
      <c r="AB109" s="963"/>
      <c r="AC109" s="963"/>
      <c r="AD109" s="963"/>
      <c r="AE109" s="964"/>
      <c r="AF109" s="965" t="s">
        <v>299</v>
      </c>
      <c r="AG109" s="963"/>
      <c r="AH109" s="963"/>
      <c r="AI109" s="963"/>
      <c r="AJ109" s="964"/>
      <c r="AK109" s="965" t="s">
        <v>298</v>
      </c>
      <c r="AL109" s="963"/>
      <c r="AM109" s="963"/>
      <c r="AN109" s="963"/>
      <c r="AO109" s="964"/>
      <c r="AP109" s="965" t="s">
        <v>435</v>
      </c>
      <c r="AQ109" s="963"/>
      <c r="AR109" s="963"/>
      <c r="AS109" s="963"/>
      <c r="AT109" s="994"/>
      <c r="AU109" s="962" t="s">
        <v>433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434</v>
      </c>
      <c r="BR109" s="963"/>
      <c r="BS109" s="963"/>
      <c r="BT109" s="963"/>
      <c r="BU109" s="964"/>
      <c r="BV109" s="965" t="s">
        <v>299</v>
      </c>
      <c r="BW109" s="963"/>
      <c r="BX109" s="963"/>
      <c r="BY109" s="963"/>
      <c r="BZ109" s="964"/>
      <c r="CA109" s="965" t="s">
        <v>298</v>
      </c>
      <c r="CB109" s="963"/>
      <c r="CC109" s="963"/>
      <c r="CD109" s="963"/>
      <c r="CE109" s="964"/>
      <c r="CF109" s="1001" t="s">
        <v>435</v>
      </c>
      <c r="CG109" s="1001"/>
      <c r="CH109" s="1001"/>
      <c r="CI109" s="1001"/>
      <c r="CJ109" s="1001"/>
      <c r="CK109" s="965" t="s">
        <v>436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434</v>
      </c>
      <c r="DH109" s="963"/>
      <c r="DI109" s="963"/>
      <c r="DJ109" s="963"/>
      <c r="DK109" s="964"/>
      <c r="DL109" s="965" t="s">
        <v>299</v>
      </c>
      <c r="DM109" s="963"/>
      <c r="DN109" s="963"/>
      <c r="DO109" s="963"/>
      <c r="DP109" s="964"/>
      <c r="DQ109" s="965" t="s">
        <v>298</v>
      </c>
      <c r="DR109" s="963"/>
      <c r="DS109" s="963"/>
      <c r="DT109" s="963"/>
      <c r="DU109" s="964"/>
      <c r="DV109" s="965" t="s">
        <v>435</v>
      </c>
      <c r="DW109" s="963"/>
      <c r="DX109" s="963"/>
      <c r="DY109" s="963"/>
      <c r="DZ109" s="994"/>
    </row>
    <row r="110" spans="1:131" s="226" customFormat="1" ht="26.25" customHeight="1" x14ac:dyDescent="0.2">
      <c r="A110" s="865" t="s">
        <v>437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1364215</v>
      </c>
      <c r="AB110" s="956"/>
      <c r="AC110" s="956"/>
      <c r="AD110" s="956"/>
      <c r="AE110" s="957"/>
      <c r="AF110" s="958">
        <v>1275285</v>
      </c>
      <c r="AG110" s="956"/>
      <c r="AH110" s="956"/>
      <c r="AI110" s="956"/>
      <c r="AJ110" s="957"/>
      <c r="AK110" s="958">
        <v>1370190</v>
      </c>
      <c r="AL110" s="956"/>
      <c r="AM110" s="956"/>
      <c r="AN110" s="956"/>
      <c r="AO110" s="957"/>
      <c r="AP110" s="959">
        <v>23.6</v>
      </c>
      <c r="AQ110" s="960"/>
      <c r="AR110" s="960"/>
      <c r="AS110" s="960"/>
      <c r="AT110" s="961"/>
      <c r="AU110" s="995" t="s">
        <v>67</v>
      </c>
      <c r="AV110" s="996"/>
      <c r="AW110" s="996"/>
      <c r="AX110" s="996"/>
      <c r="AY110" s="996"/>
      <c r="AZ110" s="921" t="s">
        <v>438</v>
      </c>
      <c r="BA110" s="866"/>
      <c r="BB110" s="866"/>
      <c r="BC110" s="866"/>
      <c r="BD110" s="866"/>
      <c r="BE110" s="866"/>
      <c r="BF110" s="866"/>
      <c r="BG110" s="866"/>
      <c r="BH110" s="866"/>
      <c r="BI110" s="866"/>
      <c r="BJ110" s="866"/>
      <c r="BK110" s="866"/>
      <c r="BL110" s="866"/>
      <c r="BM110" s="866"/>
      <c r="BN110" s="866"/>
      <c r="BO110" s="866"/>
      <c r="BP110" s="867"/>
      <c r="BQ110" s="922">
        <v>15742808</v>
      </c>
      <c r="BR110" s="903"/>
      <c r="BS110" s="903"/>
      <c r="BT110" s="903"/>
      <c r="BU110" s="903"/>
      <c r="BV110" s="903">
        <v>16246923</v>
      </c>
      <c r="BW110" s="903"/>
      <c r="BX110" s="903"/>
      <c r="BY110" s="903"/>
      <c r="BZ110" s="903"/>
      <c r="CA110" s="903">
        <v>16045353</v>
      </c>
      <c r="CB110" s="903"/>
      <c r="CC110" s="903"/>
      <c r="CD110" s="903"/>
      <c r="CE110" s="903"/>
      <c r="CF110" s="927">
        <v>276.39999999999998</v>
      </c>
      <c r="CG110" s="928"/>
      <c r="CH110" s="928"/>
      <c r="CI110" s="928"/>
      <c r="CJ110" s="928"/>
      <c r="CK110" s="991" t="s">
        <v>439</v>
      </c>
      <c r="CL110" s="877"/>
      <c r="CM110" s="952" t="s">
        <v>440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441</v>
      </c>
      <c r="DH110" s="903"/>
      <c r="DI110" s="903"/>
      <c r="DJ110" s="903"/>
      <c r="DK110" s="903"/>
      <c r="DL110" s="903" t="s">
        <v>442</v>
      </c>
      <c r="DM110" s="903"/>
      <c r="DN110" s="903"/>
      <c r="DO110" s="903"/>
      <c r="DP110" s="903"/>
      <c r="DQ110" s="903" t="s">
        <v>441</v>
      </c>
      <c r="DR110" s="903"/>
      <c r="DS110" s="903"/>
      <c r="DT110" s="903"/>
      <c r="DU110" s="903"/>
      <c r="DV110" s="904" t="s">
        <v>442</v>
      </c>
      <c r="DW110" s="904"/>
      <c r="DX110" s="904"/>
      <c r="DY110" s="904"/>
      <c r="DZ110" s="905"/>
    </row>
    <row r="111" spans="1:131" s="226" customFormat="1" ht="26.25" customHeight="1" x14ac:dyDescent="0.2">
      <c r="A111" s="832" t="s">
        <v>443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444</v>
      </c>
      <c r="AB111" s="984"/>
      <c r="AC111" s="984"/>
      <c r="AD111" s="984"/>
      <c r="AE111" s="985"/>
      <c r="AF111" s="986" t="s">
        <v>442</v>
      </c>
      <c r="AG111" s="984"/>
      <c r="AH111" s="984"/>
      <c r="AI111" s="984"/>
      <c r="AJ111" s="985"/>
      <c r="AK111" s="986" t="s">
        <v>445</v>
      </c>
      <c r="AL111" s="984"/>
      <c r="AM111" s="984"/>
      <c r="AN111" s="984"/>
      <c r="AO111" s="985"/>
      <c r="AP111" s="987" t="s">
        <v>133</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704500</v>
      </c>
      <c r="BR111" s="875"/>
      <c r="BS111" s="875"/>
      <c r="BT111" s="875"/>
      <c r="BU111" s="875"/>
      <c r="BV111" s="875">
        <v>644386</v>
      </c>
      <c r="BW111" s="875"/>
      <c r="BX111" s="875"/>
      <c r="BY111" s="875"/>
      <c r="BZ111" s="875"/>
      <c r="CA111" s="875">
        <v>584272</v>
      </c>
      <c r="CB111" s="875"/>
      <c r="CC111" s="875"/>
      <c r="CD111" s="875"/>
      <c r="CE111" s="875"/>
      <c r="CF111" s="936">
        <v>10.1</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133</v>
      </c>
      <c r="DH111" s="875"/>
      <c r="DI111" s="875"/>
      <c r="DJ111" s="875"/>
      <c r="DK111" s="875"/>
      <c r="DL111" s="875" t="s">
        <v>441</v>
      </c>
      <c r="DM111" s="875"/>
      <c r="DN111" s="875"/>
      <c r="DO111" s="875"/>
      <c r="DP111" s="875"/>
      <c r="DQ111" s="875" t="s">
        <v>441</v>
      </c>
      <c r="DR111" s="875"/>
      <c r="DS111" s="875"/>
      <c r="DT111" s="875"/>
      <c r="DU111" s="875"/>
      <c r="DV111" s="852" t="s">
        <v>441</v>
      </c>
      <c r="DW111" s="852"/>
      <c r="DX111" s="852"/>
      <c r="DY111" s="852"/>
      <c r="DZ111" s="853"/>
    </row>
    <row r="112" spans="1:131" s="226" customFormat="1" ht="26.25" customHeight="1" x14ac:dyDescent="0.2">
      <c r="A112" s="977" t="s">
        <v>448</v>
      </c>
      <c r="B112" s="978"/>
      <c r="C112" s="808" t="s">
        <v>449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133</v>
      </c>
      <c r="AB112" s="838"/>
      <c r="AC112" s="838"/>
      <c r="AD112" s="838"/>
      <c r="AE112" s="839"/>
      <c r="AF112" s="840" t="s">
        <v>441</v>
      </c>
      <c r="AG112" s="838"/>
      <c r="AH112" s="838"/>
      <c r="AI112" s="838"/>
      <c r="AJ112" s="839"/>
      <c r="AK112" s="840" t="s">
        <v>444</v>
      </c>
      <c r="AL112" s="838"/>
      <c r="AM112" s="838"/>
      <c r="AN112" s="838"/>
      <c r="AO112" s="839"/>
      <c r="AP112" s="885" t="s">
        <v>441</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2024093</v>
      </c>
      <c r="BR112" s="875"/>
      <c r="BS112" s="875"/>
      <c r="BT112" s="875"/>
      <c r="BU112" s="875"/>
      <c r="BV112" s="875">
        <v>1916085</v>
      </c>
      <c r="BW112" s="875"/>
      <c r="BX112" s="875"/>
      <c r="BY112" s="875"/>
      <c r="BZ112" s="875"/>
      <c r="CA112" s="875">
        <v>1878065</v>
      </c>
      <c r="CB112" s="875"/>
      <c r="CC112" s="875"/>
      <c r="CD112" s="875"/>
      <c r="CE112" s="875"/>
      <c r="CF112" s="936">
        <v>32.4</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133</v>
      </c>
      <c r="DH112" s="875"/>
      <c r="DI112" s="875"/>
      <c r="DJ112" s="875"/>
      <c r="DK112" s="875"/>
      <c r="DL112" s="875" t="s">
        <v>133</v>
      </c>
      <c r="DM112" s="875"/>
      <c r="DN112" s="875"/>
      <c r="DO112" s="875"/>
      <c r="DP112" s="875"/>
      <c r="DQ112" s="875" t="s">
        <v>133</v>
      </c>
      <c r="DR112" s="875"/>
      <c r="DS112" s="875"/>
      <c r="DT112" s="875"/>
      <c r="DU112" s="875"/>
      <c r="DV112" s="852" t="s">
        <v>133</v>
      </c>
      <c r="DW112" s="852"/>
      <c r="DX112" s="852"/>
      <c r="DY112" s="852"/>
      <c r="DZ112" s="853"/>
    </row>
    <row r="113" spans="1:130" s="226" customFormat="1" ht="26.25" customHeight="1" x14ac:dyDescent="0.2">
      <c r="A113" s="979"/>
      <c r="B113" s="980"/>
      <c r="C113" s="808" t="s">
        <v>452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268509</v>
      </c>
      <c r="AB113" s="984"/>
      <c r="AC113" s="984"/>
      <c r="AD113" s="984"/>
      <c r="AE113" s="985"/>
      <c r="AF113" s="986">
        <v>288669</v>
      </c>
      <c r="AG113" s="984"/>
      <c r="AH113" s="984"/>
      <c r="AI113" s="984"/>
      <c r="AJ113" s="985"/>
      <c r="AK113" s="986">
        <v>303923</v>
      </c>
      <c r="AL113" s="984"/>
      <c r="AM113" s="984"/>
      <c r="AN113" s="984"/>
      <c r="AO113" s="985"/>
      <c r="AP113" s="987">
        <v>5.2</v>
      </c>
      <c r="AQ113" s="988"/>
      <c r="AR113" s="988"/>
      <c r="AS113" s="988"/>
      <c r="AT113" s="989"/>
      <c r="AU113" s="997"/>
      <c r="AV113" s="998"/>
      <c r="AW113" s="998"/>
      <c r="AX113" s="998"/>
      <c r="AY113" s="998"/>
      <c r="AZ113" s="873" t="s">
        <v>453</v>
      </c>
      <c r="BA113" s="808"/>
      <c r="BB113" s="808"/>
      <c r="BC113" s="808"/>
      <c r="BD113" s="808"/>
      <c r="BE113" s="808"/>
      <c r="BF113" s="808"/>
      <c r="BG113" s="808"/>
      <c r="BH113" s="808"/>
      <c r="BI113" s="808"/>
      <c r="BJ113" s="808"/>
      <c r="BK113" s="808"/>
      <c r="BL113" s="808"/>
      <c r="BM113" s="808"/>
      <c r="BN113" s="808"/>
      <c r="BO113" s="808"/>
      <c r="BP113" s="809"/>
      <c r="BQ113" s="874">
        <v>1203812</v>
      </c>
      <c r="BR113" s="875"/>
      <c r="BS113" s="875"/>
      <c r="BT113" s="875"/>
      <c r="BU113" s="875"/>
      <c r="BV113" s="875">
        <v>1142873</v>
      </c>
      <c r="BW113" s="875"/>
      <c r="BX113" s="875"/>
      <c r="BY113" s="875"/>
      <c r="BZ113" s="875"/>
      <c r="CA113" s="875">
        <v>1058849</v>
      </c>
      <c r="CB113" s="875"/>
      <c r="CC113" s="875"/>
      <c r="CD113" s="875"/>
      <c r="CE113" s="875"/>
      <c r="CF113" s="936">
        <v>18.2</v>
      </c>
      <c r="CG113" s="937"/>
      <c r="CH113" s="937"/>
      <c r="CI113" s="937"/>
      <c r="CJ113" s="937"/>
      <c r="CK113" s="992"/>
      <c r="CL113" s="879"/>
      <c r="CM113" s="882" t="s">
        <v>454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133</v>
      </c>
      <c r="DH113" s="838"/>
      <c r="DI113" s="838"/>
      <c r="DJ113" s="838"/>
      <c r="DK113" s="839"/>
      <c r="DL113" s="840" t="s">
        <v>444</v>
      </c>
      <c r="DM113" s="838"/>
      <c r="DN113" s="838"/>
      <c r="DO113" s="838"/>
      <c r="DP113" s="839"/>
      <c r="DQ113" s="840" t="s">
        <v>133</v>
      </c>
      <c r="DR113" s="838"/>
      <c r="DS113" s="838"/>
      <c r="DT113" s="838"/>
      <c r="DU113" s="839"/>
      <c r="DV113" s="885" t="s">
        <v>442</v>
      </c>
      <c r="DW113" s="886"/>
      <c r="DX113" s="886"/>
      <c r="DY113" s="886"/>
      <c r="DZ113" s="887"/>
    </row>
    <row r="114" spans="1:130" s="226" customFormat="1" ht="26.25" customHeight="1" x14ac:dyDescent="0.2">
      <c r="A114" s="979"/>
      <c r="B114" s="980"/>
      <c r="C114" s="808" t="s">
        <v>455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119761</v>
      </c>
      <c r="AB114" s="838"/>
      <c r="AC114" s="838"/>
      <c r="AD114" s="838"/>
      <c r="AE114" s="839"/>
      <c r="AF114" s="840">
        <v>123504</v>
      </c>
      <c r="AG114" s="838"/>
      <c r="AH114" s="838"/>
      <c r="AI114" s="838"/>
      <c r="AJ114" s="839"/>
      <c r="AK114" s="840">
        <v>119019</v>
      </c>
      <c r="AL114" s="838"/>
      <c r="AM114" s="838"/>
      <c r="AN114" s="838"/>
      <c r="AO114" s="839"/>
      <c r="AP114" s="885">
        <v>2.1</v>
      </c>
      <c r="AQ114" s="886"/>
      <c r="AR114" s="886"/>
      <c r="AS114" s="886"/>
      <c r="AT114" s="887"/>
      <c r="AU114" s="997"/>
      <c r="AV114" s="998"/>
      <c r="AW114" s="998"/>
      <c r="AX114" s="998"/>
      <c r="AY114" s="998"/>
      <c r="AZ114" s="873" t="s">
        <v>456</v>
      </c>
      <c r="BA114" s="808"/>
      <c r="BB114" s="808"/>
      <c r="BC114" s="808"/>
      <c r="BD114" s="808"/>
      <c r="BE114" s="808"/>
      <c r="BF114" s="808"/>
      <c r="BG114" s="808"/>
      <c r="BH114" s="808"/>
      <c r="BI114" s="808"/>
      <c r="BJ114" s="808"/>
      <c r="BK114" s="808"/>
      <c r="BL114" s="808"/>
      <c r="BM114" s="808"/>
      <c r="BN114" s="808"/>
      <c r="BO114" s="808"/>
      <c r="BP114" s="809"/>
      <c r="BQ114" s="874">
        <v>2263212</v>
      </c>
      <c r="BR114" s="875"/>
      <c r="BS114" s="875"/>
      <c r="BT114" s="875"/>
      <c r="BU114" s="875"/>
      <c r="BV114" s="875">
        <v>2135304</v>
      </c>
      <c r="BW114" s="875"/>
      <c r="BX114" s="875"/>
      <c r="BY114" s="875"/>
      <c r="BZ114" s="875"/>
      <c r="CA114" s="875">
        <v>2007515</v>
      </c>
      <c r="CB114" s="875"/>
      <c r="CC114" s="875"/>
      <c r="CD114" s="875"/>
      <c r="CE114" s="875"/>
      <c r="CF114" s="936">
        <v>34.6</v>
      </c>
      <c r="CG114" s="937"/>
      <c r="CH114" s="937"/>
      <c r="CI114" s="937"/>
      <c r="CJ114" s="937"/>
      <c r="CK114" s="992"/>
      <c r="CL114" s="879"/>
      <c r="CM114" s="882" t="s">
        <v>457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441</v>
      </c>
      <c r="DM114" s="838"/>
      <c r="DN114" s="838"/>
      <c r="DO114" s="838"/>
      <c r="DP114" s="839"/>
      <c r="DQ114" s="840" t="s">
        <v>133</v>
      </c>
      <c r="DR114" s="838"/>
      <c r="DS114" s="838"/>
      <c r="DT114" s="838"/>
      <c r="DU114" s="839"/>
      <c r="DV114" s="885" t="s">
        <v>133</v>
      </c>
      <c r="DW114" s="886"/>
      <c r="DX114" s="886"/>
      <c r="DY114" s="886"/>
      <c r="DZ114" s="887"/>
    </row>
    <row r="115" spans="1:130" s="226" customFormat="1" ht="26.25" customHeight="1" x14ac:dyDescent="0.2">
      <c r="A115" s="979"/>
      <c r="B115" s="980"/>
      <c r="C115" s="808" t="s">
        <v>458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441</v>
      </c>
      <c r="AB115" s="984"/>
      <c r="AC115" s="984"/>
      <c r="AD115" s="984"/>
      <c r="AE115" s="985"/>
      <c r="AF115" s="986" t="s">
        <v>133</v>
      </c>
      <c r="AG115" s="984"/>
      <c r="AH115" s="984"/>
      <c r="AI115" s="984"/>
      <c r="AJ115" s="985"/>
      <c r="AK115" s="986" t="s">
        <v>133</v>
      </c>
      <c r="AL115" s="984"/>
      <c r="AM115" s="984"/>
      <c r="AN115" s="984"/>
      <c r="AO115" s="985"/>
      <c r="AP115" s="987" t="s">
        <v>133</v>
      </c>
      <c r="AQ115" s="988"/>
      <c r="AR115" s="988"/>
      <c r="AS115" s="988"/>
      <c r="AT115" s="989"/>
      <c r="AU115" s="997"/>
      <c r="AV115" s="998"/>
      <c r="AW115" s="998"/>
      <c r="AX115" s="998"/>
      <c r="AY115" s="998"/>
      <c r="AZ115" s="873" t="s">
        <v>459</v>
      </c>
      <c r="BA115" s="808"/>
      <c r="BB115" s="808"/>
      <c r="BC115" s="808"/>
      <c r="BD115" s="808"/>
      <c r="BE115" s="808"/>
      <c r="BF115" s="808"/>
      <c r="BG115" s="808"/>
      <c r="BH115" s="808"/>
      <c r="BI115" s="808"/>
      <c r="BJ115" s="808"/>
      <c r="BK115" s="808"/>
      <c r="BL115" s="808"/>
      <c r="BM115" s="808"/>
      <c r="BN115" s="808"/>
      <c r="BO115" s="808"/>
      <c r="BP115" s="809"/>
      <c r="BQ115" s="874">
        <v>39858</v>
      </c>
      <c r="BR115" s="875"/>
      <c r="BS115" s="875"/>
      <c r="BT115" s="875"/>
      <c r="BU115" s="875"/>
      <c r="BV115" s="875">
        <v>32811</v>
      </c>
      <c r="BW115" s="875"/>
      <c r="BX115" s="875"/>
      <c r="BY115" s="875"/>
      <c r="BZ115" s="875"/>
      <c r="CA115" s="875">
        <v>26557</v>
      </c>
      <c r="CB115" s="875"/>
      <c r="CC115" s="875"/>
      <c r="CD115" s="875"/>
      <c r="CE115" s="875"/>
      <c r="CF115" s="936">
        <v>0.5</v>
      </c>
      <c r="CG115" s="937"/>
      <c r="CH115" s="937"/>
      <c r="CI115" s="937"/>
      <c r="CJ115" s="937"/>
      <c r="CK115" s="992"/>
      <c r="CL115" s="879"/>
      <c r="CM115" s="873" t="s">
        <v>460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444</v>
      </c>
      <c r="DH115" s="838"/>
      <c r="DI115" s="838"/>
      <c r="DJ115" s="838"/>
      <c r="DK115" s="839"/>
      <c r="DL115" s="840" t="s">
        <v>133</v>
      </c>
      <c r="DM115" s="838"/>
      <c r="DN115" s="838"/>
      <c r="DO115" s="838"/>
      <c r="DP115" s="839"/>
      <c r="DQ115" s="840" t="s">
        <v>441</v>
      </c>
      <c r="DR115" s="838"/>
      <c r="DS115" s="838"/>
      <c r="DT115" s="838"/>
      <c r="DU115" s="839"/>
      <c r="DV115" s="885" t="s">
        <v>133</v>
      </c>
      <c r="DW115" s="886"/>
      <c r="DX115" s="886"/>
      <c r="DY115" s="886"/>
      <c r="DZ115" s="887"/>
    </row>
    <row r="116" spans="1:130" s="226" customFormat="1" ht="26.25" customHeight="1" x14ac:dyDescent="0.2">
      <c r="A116" s="981"/>
      <c r="B116" s="982"/>
      <c r="C116" s="941" t="s">
        <v>461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133</v>
      </c>
      <c r="AB116" s="838"/>
      <c r="AC116" s="838"/>
      <c r="AD116" s="838"/>
      <c r="AE116" s="839"/>
      <c r="AF116" s="840" t="s">
        <v>441</v>
      </c>
      <c r="AG116" s="838"/>
      <c r="AH116" s="838"/>
      <c r="AI116" s="838"/>
      <c r="AJ116" s="839"/>
      <c r="AK116" s="840" t="s">
        <v>133</v>
      </c>
      <c r="AL116" s="838"/>
      <c r="AM116" s="838"/>
      <c r="AN116" s="838"/>
      <c r="AO116" s="839"/>
      <c r="AP116" s="885" t="s">
        <v>441</v>
      </c>
      <c r="AQ116" s="886"/>
      <c r="AR116" s="886"/>
      <c r="AS116" s="886"/>
      <c r="AT116" s="887"/>
      <c r="AU116" s="997"/>
      <c r="AV116" s="998"/>
      <c r="AW116" s="998"/>
      <c r="AX116" s="998"/>
      <c r="AY116" s="998"/>
      <c r="AZ116" s="924" t="s">
        <v>462</v>
      </c>
      <c r="BA116" s="925"/>
      <c r="BB116" s="925"/>
      <c r="BC116" s="925"/>
      <c r="BD116" s="925"/>
      <c r="BE116" s="925"/>
      <c r="BF116" s="925"/>
      <c r="BG116" s="925"/>
      <c r="BH116" s="925"/>
      <c r="BI116" s="925"/>
      <c r="BJ116" s="925"/>
      <c r="BK116" s="925"/>
      <c r="BL116" s="925"/>
      <c r="BM116" s="925"/>
      <c r="BN116" s="925"/>
      <c r="BO116" s="925"/>
      <c r="BP116" s="926"/>
      <c r="BQ116" s="874" t="s">
        <v>133</v>
      </c>
      <c r="BR116" s="875"/>
      <c r="BS116" s="875"/>
      <c r="BT116" s="875"/>
      <c r="BU116" s="875"/>
      <c r="BV116" s="875" t="s">
        <v>133</v>
      </c>
      <c r="BW116" s="875"/>
      <c r="BX116" s="875"/>
      <c r="BY116" s="875"/>
      <c r="BZ116" s="875"/>
      <c r="CA116" s="875" t="s">
        <v>445</v>
      </c>
      <c r="CB116" s="875"/>
      <c r="CC116" s="875"/>
      <c r="CD116" s="875"/>
      <c r="CE116" s="875"/>
      <c r="CF116" s="936" t="s">
        <v>133</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444</v>
      </c>
      <c r="DH116" s="838"/>
      <c r="DI116" s="838"/>
      <c r="DJ116" s="838"/>
      <c r="DK116" s="839"/>
      <c r="DL116" s="840" t="s">
        <v>133</v>
      </c>
      <c r="DM116" s="838"/>
      <c r="DN116" s="838"/>
      <c r="DO116" s="838"/>
      <c r="DP116" s="839"/>
      <c r="DQ116" s="840" t="s">
        <v>444</v>
      </c>
      <c r="DR116" s="838"/>
      <c r="DS116" s="838"/>
      <c r="DT116" s="838"/>
      <c r="DU116" s="839"/>
      <c r="DV116" s="885" t="s">
        <v>133</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1752485</v>
      </c>
      <c r="AB117" s="970"/>
      <c r="AC117" s="970"/>
      <c r="AD117" s="970"/>
      <c r="AE117" s="971"/>
      <c r="AF117" s="972">
        <v>1687458</v>
      </c>
      <c r="AG117" s="970"/>
      <c r="AH117" s="970"/>
      <c r="AI117" s="970"/>
      <c r="AJ117" s="971"/>
      <c r="AK117" s="972">
        <v>1793132</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441</v>
      </c>
      <c r="BR117" s="875"/>
      <c r="BS117" s="875"/>
      <c r="BT117" s="875"/>
      <c r="BU117" s="875"/>
      <c r="BV117" s="875" t="s">
        <v>441</v>
      </c>
      <c r="BW117" s="875"/>
      <c r="BX117" s="875"/>
      <c r="BY117" s="875"/>
      <c r="BZ117" s="875"/>
      <c r="CA117" s="875" t="s">
        <v>441</v>
      </c>
      <c r="CB117" s="875"/>
      <c r="CC117" s="875"/>
      <c r="CD117" s="875"/>
      <c r="CE117" s="875"/>
      <c r="CF117" s="936" t="s">
        <v>441</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445</v>
      </c>
      <c r="DH117" s="838"/>
      <c r="DI117" s="838"/>
      <c r="DJ117" s="838"/>
      <c r="DK117" s="839"/>
      <c r="DL117" s="840" t="s">
        <v>441</v>
      </c>
      <c r="DM117" s="838"/>
      <c r="DN117" s="838"/>
      <c r="DO117" s="838"/>
      <c r="DP117" s="839"/>
      <c r="DQ117" s="840" t="s">
        <v>441</v>
      </c>
      <c r="DR117" s="838"/>
      <c r="DS117" s="838"/>
      <c r="DT117" s="838"/>
      <c r="DU117" s="839"/>
      <c r="DV117" s="885" t="s">
        <v>441</v>
      </c>
      <c r="DW117" s="886"/>
      <c r="DX117" s="886"/>
      <c r="DY117" s="886"/>
      <c r="DZ117" s="887"/>
    </row>
    <row r="118" spans="1:130" s="226" customFormat="1" ht="26.25" customHeight="1" x14ac:dyDescent="0.2">
      <c r="A118" s="962" t="s">
        <v>436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434</v>
      </c>
      <c r="AB118" s="963"/>
      <c r="AC118" s="963"/>
      <c r="AD118" s="963"/>
      <c r="AE118" s="964"/>
      <c r="AF118" s="965" t="s">
        <v>299</v>
      </c>
      <c r="AG118" s="963"/>
      <c r="AH118" s="963"/>
      <c r="AI118" s="963"/>
      <c r="AJ118" s="964"/>
      <c r="AK118" s="965" t="s">
        <v>298</v>
      </c>
      <c r="AL118" s="963"/>
      <c r="AM118" s="963"/>
      <c r="AN118" s="963"/>
      <c r="AO118" s="964"/>
      <c r="AP118" s="966" t="s">
        <v>435</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133</v>
      </c>
      <c r="BR118" s="906"/>
      <c r="BS118" s="906"/>
      <c r="BT118" s="906"/>
      <c r="BU118" s="906"/>
      <c r="BV118" s="906" t="s">
        <v>133</v>
      </c>
      <c r="BW118" s="906"/>
      <c r="BX118" s="906"/>
      <c r="BY118" s="906"/>
      <c r="BZ118" s="906"/>
      <c r="CA118" s="906" t="s">
        <v>133</v>
      </c>
      <c r="CB118" s="906"/>
      <c r="CC118" s="906"/>
      <c r="CD118" s="906"/>
      <c r="CE118" s="906"/>
      <c r="CF118" s="936" t="s">
        <v>133</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133</v>
      </c>
      <c r="DH118" s="838"/>
      <c r="DI118" s="838"/>
      <c r="DJ118" s="838"/>
      <c r="DK118" s="839"/>
      <c r="DL118" s="840" t="s">
        <v>441</v>
      </c>
      <c r="DM118" s="838"/>
      <c r="DN118" s="838"/>
      <c r="DO118" s="838"/>
      <c r="DP118" s="839"/>
      <c r="DQ118" s="840" t="s">
        <v>133</v>
      </c>
      <c r="DR118" s="838"/>
      <c r="DS118" s="838"/>
      <c r="DT118" s="838"/>
      <c r="DU118" s="839"/>
      <c r="DV118" s="885" t="s">
        <v>133</v>
      </c>
      <c r="DW118" s="886"/>
      <c r="DX118" s="886"/>
      <c r="DY118" s="886"/>
      <c r="DZ118" s="887"/>
    </row>
    <row r="119" spans="1:130" s="226" customFormat="1" ht="26.25" customHeight="1" x14ac:dyDescent="0.2">
      <c r="A119" s="876" t="s">
        <v>439</v>
      </c>
      <c r="B119" s="877"/>
      <c r="C119" s="952" t="s">
        <v>440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133</v>
      </c>
      <c r="AB119" s="956"/>
      <c r="AC119" s="956"/>
      <c r="AD119" s="956"/>
      <c r="AE119" s="957"/>
      <c r="AF119" s="958" t="s">
        <v>133</v>
      </c>
      <c r="AG119" s="956"/>
      <c r="AH119" s="956"/>
      <c r="AI119" s="956"/>
      <c r="AJ119" s="957"/>
      <c r="AK119" s="958" t="s">
        <v>133</v>
      </c>
      <c r="AL119" s="956"/>
      <c r="AM119" s="956"/>
      <c r="AN119" s="956"/>
      <c r="AO119" s="957"/>
      <c r="AP119" s="959" t="s">
        <v>133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469</v>
      </c>
      <c r="BP119" s="939"/>
      <c r="BQ119" s="943">
        <v>21978283</v>
      </c>
      <c r="BR119" s="906"/>
      <c r="BS119" s="906"/>
      <c r="BT119" s="906"/>
      <c r="BU119" s="906"/>
      <c r="BV119" s="906">
        <v>22118382</v>
      </c>
      <c r="BW119" s="906"/>
      <c r="BX119" s="906"/>
      <c r="BY119" s="906"/>
      <c r="BZ119" s="906"/>
      <c r="CA119" s="906">
        <v>21600611</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704500</v>
      </c>
      <c r="DH119" s="821"/>
      <c r="DI119" s="821"/>
      <c r="DJ119" s="821"/>
      <c r="DK119" s="822"/>
      <c r="DL119" s="823">
        <v>644386</v>
      </c>
      <c r="DM119" s="821"/>
      <c r="DN119" s="821"/>
      <c r="DO119" s="821"/>
      <c r="DP119" s="822"/>
      <c r="DQ119" s="823">
        <v>584272</v>
      </c>
      <c r="DR119" s="821"/>
      <c r="DS119" s="821"/>
      <c r="DT119" s="821"/>
      <c r="DU119" s="822"/>
      <c r="DV119" s="909">
        <v>10.1</v>
      </c>
      <c r="DW119" s="910"/>
      <c r="DX119" s="910"/>
      <c r="DY119" s="910"/>
      <c r="DZ119" s="911"/>
    </row>
    <row r="120" spans="1:130" s="226" customFormat="1" ht="26.25" customHeight="1" x14ac:dyDescent="0.2">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442</v>
      </c>
      <c r="AB120" s="838"/>
      <c r="AC120" s="838"/>
      <c r="AD120" s="838"/>
      <c r="AE120" s="839"/>
      <c r="AF120" s="840" t="s">
        <v>442</v>
      </c>
      <c r="AG120" s="838"/>
      <c r="AH120" s="838"/>
      <c r="AI120" s="838"/>
      <c r="AJ120" s="839"/>
      <c r="AK120" s="840" t="s">
        <v>133</v>
      </c>
      <c r="AL120" s="838"/>
      <c r="AM120" s="838"/>
      <c r="AN120" s="838"/>
      <c r="AO120" s="839"/>
      <c r="AP120" s="885" t="s">
        <v>442</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3526348</v>
      </c>
      <c r="BR120" s="903"/>
      <c r="BS120" s="903"/>
      <c r="BT120" s="903"/>
      <c r="BU120" s="903"/>
      <c r="BV120" s="903">
        <v>3969289</v>
      </c>
      <c r="BW120" s="903"/>
      <c r="BX120" s="903"/>
      <c r="BY120" s="903"/>
      <c r="BZ120" s="903"/>
      <c r="CA120" s="903">
        <v>4325104</v>
      </c>
      <c r="CB120" s="903"/>
      <c r="CC120" s="903"/>
      <c r="CD120" s="903"/>
      <c r="CE120" s="903"/>
      <c r="CF120" s="927">
        <v>74.5</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1954083</v>
      </c>
      <c r="DH120" s="903"/>
      <c r="DI120" s="903"/>
      <c r="DJ120" s="903"/>
      <c r="DK120" s="903"/>
      <c r="DL120" s="903">
        <v>1851973</v>
      </c>
      <c r="DM120" s="903"/>
      <c r="DN120" s="903"/>
      <c r="DO120" s="903"/>
      <c r="DP120" s="903"/>
      <c r="DQ120" s="903">
        <v>1786784</v>
      </c>
      <c r="DR120" s="903"/>
      <c r="DS120" s="903"/>
      <c r="DT120" s="903"/>
      <c r="DU120" s="903"/>
      <c r="DV120" s="904">
        <v>30.8</v>
      </c>
      <c r="DW120" s="904"/>
      <c r="DX120" s="904"/>
      <c r="DY120" s="904"/>
      <c r="DZ120" s="905"/>
    </row>
    <row r="121" spans="1:130" s="226" customFormat="1" ht="26.25" customHeight="1" x14ac:dyDescent="0.2">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442</v>
      </c>
      <c r="AB121" s="838"/>
      <c r="AC121" s="838"/>
      <c r="AD121" s="838"/>
      <c r="AE121" s="839"/>
      <c r="AF121" s="840" t="s">
        <v>442</v>
      </c>
      <c r="AG121" s="838"/>
      <c r="AH121" s="838"/>
      <c r="AI121" s="838"/>
      <c r="AJ121" s="839"/>
      <c r="AK121" s="840" t="s">
        <v>442</v>
      </c>
      <c r="AL121" s="838"/>
      <c r="AM121" s="838"/>
      <c r="AN121" s="838"/>
      <c r="AO121" s="839"/>
      <c r="AP121" s="885" t="s">
        <v>442</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1043110</v>
      </c>
      <c r="BR121" s="875"/>
      <c r="BS121" s="875"/>
      <c r="BT121" s="875"/>
      <c r="BU121" s="875"/>
      <c r="BV121" s="875">
        <v>974622</v>
      </c>
      <c r="BW121" s="875"/>
      <c r="BX121" s="875"/>
      <c r="BY121" s="875"/>
      <c r="BZ121" s="875"/>
      <c r="CA121" s="875">
        <v>926227</v>
      </c>
      <c r="CB121" s="875"/>
      <c r="CC121" s="875"/>
      <c r="CD121" s="875"/>
      <c r="CE121" s="875"/>
      <c r="CF121" s="936">
        <v>16</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20988</v>
      </c>
      <c r="DH121" s="875"/>
      <c r="DI121" s="875"/>
      <c r="DJ121" s="875"/>
      <c r="DK121" s="875"/>
      <c r="DL121" s="875">
        <v>19311</v>
      </c>
      <c r="DM121" s="875"/>
      <c r="DN121" s="875"/>
      <c r="DO121" s="875"/>
      <c r="DP121" s="875"/>
      <c r="DQ121" s="875">
        <v>47550</v>
      </c>
      <c r="DR121" s="875"/>
      <c r="DS121" s="875"/>
      <c r="DT121" s="875"/>
      <c r="DU121" s="875"/>
      <c r="DV121" s="852">
        <v>0.8</v>
      </c>
      <c r="DW121" s="852"/>
      <c r="DX121" s="852"/>
      <c r="DY121" s="852"/>
      <c r="DZ121" s="853"/>
    </row>
    <row r="122" spans="1:130" s="226" customFormat="1" ht="26.25" customHeight="1" x14ac:dyDescent="0.2">
      <c r="A122" s="878"/>
      <c r="B122" s="879"/>
      <c r="C122" s="882" t="s">
        <v>457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442</v>
      </c>
      <c r="AB122" s="838"/>
      <c r="AC122" s="838"/>
      <c r="AD122" s="838"/>
      <c r="AE122" s="839"/>
      <c r="AF122" s="840" t="s">
        <v>442</v>
      </c>
      <c r="AG122" s="838"/>
      <c r="AH122" s="838"/>
      <c r="AI122" s="838"/>
      <c r="AJ122" s="839"/>
      <c r="AK122" s="840" t="s">
        <v>442</v>
      </c>
      <c r="AL122" s="838"/>
      <c r="AM122" s="838"/>
      <c r="AN122" s="838"/>
      <c r="AO122" s="839"/>
      <c r="AP122" s="885" t="s">
        <v>442</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13331790</v>
      </c>
      <c r="BR122" s="906"/>
      <c r="BS122" s="906"/>
      <c r="BT122" s="906"/>
      <c r="BU122" s="906"/>
      <c r="BV122" s="906">
        <v>13530840</v>
      </c>
      <c r="BW122" s="906"/>
      <c r="BX122" s="906"/>
      <c r="BY122" s="906"/>
      <c r="BZ122" s="906"/>
      <c r="CA122" s="906">
        <v>13066287</v>
      </c>
      <c r="CB122" s="906"/>
      <c r="CC122" s="906"/>
      <c r="CD122" s="906"/>
      <c r="CE122" s="906"/>
      <c r="CF122" s="907">
        <v>225.1</v>
      </c>
      <c r="CG122" s="908"/>
      <c r="CH122" s="908"/>
      <c r="CI122" s="908"/>
      <c r="CJ122" s="908"/>
      <c r="CK122" s="930"/>
      <c r="CL122" s="916"/>
      <c r="CM122" s="916"/>
      <c r="CN122" s="916"/>
      <c r="CO122" s="917"/>
      <c r="CP122" s="896" t="s">
        <v>407</v>
      </c>
      <c r="CQ122" s="897"/>
      <c r="CR122" s="897"/>
      <c r="CS122" s="897"/>
      <c r="CT122" s="897"/>
      <c r="CU122" s="897"/>
      <c r="CV122" s="897"/>
      <c r="CW122" s="897"/>
      <c r="CX122" s="897"/>
      <c r="CY122" s="897"/>
      <c r="CZ122" s="897"/>
      <c r="DA122" s="897"/>
      <c r="DB122" s="897"/>
      <c r="DC122" s="897"/>
      <c r="DD122" s="897"/>
      <c r="DE122" s="897"/>
      <c r="DF122" s="898"/>
      <c r="DG122" s="874">
        <v>40605</v>
      </c>
      <c r="DH122" s="875"/>
      <c r="DI122" s="875"/>
      <c r="DJ122" s="875"/>
      <c r="DK122" s="875"/>
      <c r="DL122" s="875">
        <v>37179</v>
      </c>
      <c r="DM122" s="875"/>
      <c r="DN122" s="875"/>
      <c r="DO122" s="875"/>
      <c r="DP122" s="875"/>
      <c r="DQ122" s="875">
        <v>36417</v>
      </c>
      <c r="DR122" s="875"/>
      <c r="DS122" s="875"/>
      <c r="DT122" s="875"/>
      <c r="DU122" s="875"/>
      <c r="DV122" s="852">
        <v>0.6</v>
      </c>
      <c r="DW122" s="852"/>
      <c r="DX122" s="852"/>
      <c r="DY122" s="852"/>
      <c r="DZ122" s="853"/>
    </row>
    <row r="123" spans="1:130" s="226" customFormat="1" ht="26.25" customHeight="1" x14ac:dyDescent="0.2">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133</v>
      </c>
      <c r="AB123" s="838"/>
      <c r="AC123" s="838"/>
      <c r="AD123" s="838"/>
      <c r="AE123" s="839"/>
      <c r="AF123" s="840" t="s">
        <v>133</v>
      </c>
      <c r="AG123" s="838"/>
      <c r="AH123" s="838"/>
      <c r="AI123" s="838"/>
      <c r="AJ123" s="839"/>
      <c r="AK123" s="840" t="s">
        <v>133</v>
      </c>
      <c r="AL123" s="838"/>
      <c r="AM123" s="838"/>
      <c r="AN123" s="838"/>
      <c r="AO123" s="839"/>
      <c r="AP123" s="885" t="s">
        <v>133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479</v>
      </c>
      <c r="BP123" s="939"/>
      <c r="BQ123" s="893">
        <v>17901248</v>
      </c>
      <c r="BR123" s="894"/>
      <c r="BS123" s="894"/>
      <c r="BT123" s="894"/>
      <c r="BU123" s="894"/>
      <c r="BV123" s="894">
        <v>18474751</v>
      </c>
      <c r="BW123" s="894"/>
      <c r="BX123" s="894"/>
      <c r="BY123" s="894"/>
      <c r="BZ123" s="894"/>
      <c r="CA123" s="894">
        <v>18317618</v>
      </c>
      <c r="CB123" s="894"/>
      <c r="CC123" s="894"/>
      <c r="CD123" s="894"/>
      <c r="CE123" s="894"/>
      <c r="CF123" s="804"/>
      <c r="CG123" s="805"/>
      <c r="CH123" s="805"/>
      <c r="CI123" s="805"/>
      <c r="CJ123" s="895"/>
      <c r="CK123" s="930"/>
      <c r="CL123" s="916"/>
      <c r="CM123" s="916"/>
      <c r="CN123" s="916"/>
      <c r="CO123" s="917"/>
      <c r="CP123" s="896" t="s">
        <v>480</v>
      </c>
      <c r="CQ123" s="897"/>
      <c r="CR123" s="897"/>
      <c r="CS123" s="897"/>
      <c r="CT123" s="897"/>
      <c r="CU123" s="897"/>
      <c r="CV123" s="897"/>
      <c r="CW123" s="897"/>
      <c r="CX123" s="897"/>
      <c r="CY123" s="897"/>
      <c r="CZ123" s="897"/>
      <c r="DA123" s="897"/>
      <c r="DB123" s="897"/>
      <c r="DC123" s="897"/>
      <c r="DD123" s="897"/>
      <c r="DE123" s="897"/>
      <c r="DF123" s="898"/>
      <c r="DG123" s="837">
        <v>8417</v>
      </c>
      <c r="DH123" s="838"/>
      <c r="DI123" s="838"/>
      <c r="DJ123" s="838"/>
      <c r="DK123" s="839"/>
      <c r="DL123" s="840">
        <v>7622</v>
      </c>
      <c r="DM123" s="838"/>
      <c r="DN123" s="838"/>
      <c r="DO123" s="838"/>
      <c r="DP123" s="839"/>
      <c r="DQ123" s="840">
        <v>7314</v>
      </c>
      <c r="DR123" s="838"/>
      <c r="DS123" s="838"/>
      <c r="DT123" s="838"/>
      <c r="DU123" s="839"/>
      <c r="DV123" s="885">
        <v>0.1</v>
      </c>
      <c r="DW123" s="886"/>
      <c r="DX123" s="886"/>
      <c r="DY123" s="886"/>
      <c r="DZ123" s="887"/>
    </row>
    <row r="124" spans="1:130" s="226" customFormat="1" ht="26.25" customHeight="1" thickBot="1" x14ac:dyDescent="0.25">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133</v>
      </c>
      <c r="AB124" s="838"/>
      <c r="AC124" s="838"/>
      <c r="AD124" s="838"/>
      <c r="AE124" s="839"/>
      <c r="AF124" s="840" t="s">
        <v>442</v>
      </c>
      <c r="AG124" s="838"/>
      <c r="AH124" s="838"/>
      <c r="AI124" s="838"/>
      <c r="AJ124" s="839"/>
      <c r="AK124" s="840" t="s">
        <v>133</v>
      </c>
      <c r="AL124" s="838"/>
      <c r="AM124" s="838"/>
      <c r="AN124" s="838"/>
      <c r="AO124" s="839"/>
      <c r="AP124" s="885" t="s">
        <v>133</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68</v>
      </c>
      <c r="BR124" s="892"/>
      <c r="BS124" s="892"/>
      <c r="BT124" s="892"/>
      <c r="BU124" s="892"/>
      <c r="BV124" s="892">
        <v>61.8</v>
      </c>
      <c r="BW124" s="892"/>
      <c r="BX124" s="892"/>
      <c r="BY124" s="892"/>
      <c r="BZ124" s="892"/>
      <c r="CA124" s="892">
        <v>56.5</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t="s">
        <v>133</v>
      </c>
      <c r="DH124" s="821"/>
      <c r="DI124" s="821"/>
      <c r="DJ124" s="821"/>
      <c r="DK124" s="822"/>
      <c r="DL124" s="823" t="s">
        <v>442</v>
      </c>
      <c r="DM124" s="821"/>
      <c r="DN124" s="821"/>
      <c r="DO124" s="821"/>
      <c r="DP124" s="822"/>
      <c r="DQ124" s="823" t="s">
        <v>442</v>
      </c>
      <c r="DR124" s="821"/>
      <c r="DS124" s="821"/>
      <c r="DT124" s="821"/>
      <c r="DU124" s="822"/>
      <c r="DV124" s="909" t="s">
        <v>442</v>
      </c>
      <c r="DW124" s="910"/>
      <c r="DX124" s="910"/>
      <c r="DY124" s="910"/>
      <c r="DZ124" s="911"/>
    </row>
    <row r="125" spans="1:130" s="226" customFormat="1" ht="26.25" customHeight="1" x14ac:dyDescent="0.2">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133</v>
      </c>
      <c r="AB125" s="838"/>
      <c r="AC125" s="838"/>
      <c r="AD125" s="838"/>
      <c r="AE125" s="839"/>
      <c r="AF125" s="840" t="s">
        <v>133</v>
      </c>
      <c r="AG125" s="838"/>
      <c r="AH125" s="838"/>
      <c r="AI125" s="838"/>
      <c r="AJ125" s="839"/>
      <c r="AK125" s="840" t="s">
        <v>133</v>
      </c>
      <c r="AL125" s="838"/>
      <c r="AM125" s="838"/>
      <c r="AN125" s="838"/>
      <c r="AO125" s="839"/>
      <c r="AP125" s="885" t="s">
        <v>133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133</v>
      </c>
      <c r="DH125" s="903"/>
      <c r="DI125" s="903"/>
      <c r="DJ125" s="903"/>
      <c r="DK125" s="903"/>
      <c r="DL125" s="903" t="s">
        <v>133</v>
      </c>
      <c r="DM125" s="903"/>
      <c r="DN125" s="903"/>
      <c r="DO125" s="903"/>
      <c r="DP125" s="903"/>
      <c r="DQ125" s="903" t="s">
        <v>133</v>
      </c>
      <c r="DR125" s="903"/>
      <c r="DS125" s="903"/>
      <c r="DT125" s="903"/>
      <c r="DU125" s="903"/>
      <c r="DV125" s="904" t="s">
        <v>133</v>
      </c>
      <c r="DW125" s="904"/>
      <c r="DX125" s="904"/>
      <c r="DY125" s="904"/>
      <c r="DZ125" s="905"/>
    </row>
    <row r="126" spans="1:130" s="226" customFormat="1" ht="26.25" customHeight="1" thickBot="1" x14ac:dyDescent="0.25">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133</v>
      </c>
      <c r="AB126" s="838"/>
      <c r="AC126" s="838"/>
      <c r="AD126" s="838"/>
      <c r="AE126" s="839"/>
      <c r="AF126" s="840" t="s">
        <v>133</v>
      </c>
      <c r="AG126" s="838"/>
      <c r="AH126" s="838"/>
      <c r="AI126" s="838"/>
      <c r="AJ126" s="839"/>
      <c r="AK126" s="840" t="s">
        <v>133</v>
      </c>
      <c r="AL126" s="838"/>
      <c r="AM126" s="838"/>
      <c r="AN126" s="838"/>
      <c r="AO126" s="839"/>
      <c r="AP126" s="885" t="s">
        <v>133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485</v>
      </c>
      <c r="CQ126" s="808"/>
      <c r="CR126" s="808"/>
      <c r="CS126" s="808"/>
      <c r="CT126" s="808"/>
      <c r="CU126" s="808"/>
      <c r="CV126" s="808"/>
      <c r="CW126" s="808"/>
      <c r="CX126" s="808"/>
      <c r="CY126" s="808"/>
      <c r="CZ126" s="808"/>
      <c r="DA126" s="808"/>
      <c r="DB126" s="808"/>
      <c r="DC126" s="808"/>
      <c r="DD126" s="808"/>
      <c r="DE126" s="808"/>
      <c r="DF126" s="809"/>
      <c r="DG126" s="874" t="s">
        <v>133</v>
      </c>
      <c r="DH126" s="875"/>
      <c r="DI126" s="875"/>
      <c r="DJ126" s="875"/>
      <c r="DK126" s="875"/>
      <c r="DL126" s="875" t="s">
        <v>442</v>
      </c>
      <c r="DM126" s="875"/>
      <c r="DN126" s="875"/>
      <c r="DO126" s="875"/>
      <c r="DP126" s="875"/>
      <c r="DQ126" s="875" t="s">
        <v>133</v>
      </c>
      <c r="DR126" s="875"/>
      <c r="DS126" s="875"/>
      <c r="DT126" s="875"/>
      <c r="DU126" s="875"/>
      <c r="DV126" s="852" t="s">
        <v>133</v>
      </c>
      <c r="DW126" s="852"/>
      <c r="DX126" s="852"/>
      <c r="DY126" s="852"/>
      <c r="DZ126" s="853"/>
    </row>
    <row r="127" spans="1:130" s="226" customFormat="1" ht="26.25" customHeight="1" x14ac:dyDescent="0.2">
      <c r="A127" s="880"/>
      <c r="B127" s="881"/>
      <c r="C127" s="899" t="s">
        <v>486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442</v>
      </c>
      <c r="AB127" s="838"/>
      <c r="AC127" s="838"/>
      <c r="AD127" s="838"/>
      <c r="AE127" s="839"/>
      <c r="AF127" s="840" t="s">
        <v>133</v>
      </c>
      <c r="AG127" s="838"/>
      <c r="AH127" s="838"/>
      <c r="AI127" s="838"/>
      <c r="AJ127" s="839"/>
      <c r="AK127" s="840" t="s">
        <v>133</v>
      </c>
      <c r="AL127" s="838"/>
      <c r="AM127" s="838"/>
      <c r="AN127" s="838"/>
      <c r="AO127" s="839"/>
      <c r="AP127" s="885" t="s">
        <v>133</v>
      </c>
      <c r="AQ127" s="886"/>
      <c r="AR127" s="886"/>
      <c r="AS127" s="886"/>
      <c r="AT127" s="887"/>
      <c r="AU127" s="262"/>
      <c r="AV127" s="262"/>
      <c r="AW127" s="262"/>
      <c r="AX127" s="902" t="s">
        <v>487</v>
      </c>
      <c r="AY127" s="870"/>
      <c r="AZ127" s="870"/>
      <c r="BA127" s="870"/>
      <c r="BB127" s="870"/>
      <c r="BC127" s="870"/>
      <c r="BD127" s="870"/>
      <c r="BE127" s="871"/>
      <c r="BF127" s="869" t="s">
        <v>488</v>
      </c>
      <c r="BG127" s="870"/>
      <c r="BH127" s="870"/>
      <c r="BI127" s="870"/>
      <c r="BJ127" s="870"/>
      <c r="BK127" s="870"/>
      <c r="BL127" s="871"/>
      <c r="BM127" s="869" t="s">
        <v>489</v>
      </c>
      <c r="BN127" s="870"/>
      <c r="BO127" s="870"/>
      <c r="BP127" s="870"/>
      <c r="BQ127" s="870"/>
      <c r="BR127" s="870"/>
      <c r="BS127" s="871"/>
      <c r="BT127" s="869" t="s">
        <v>490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491</v>
      </c>
      <c r="CQ127" s="808"/>
      <c r="CR127" s="808"/>
      <c r="CS127" s="808"/>
      <c r="CT127" s="808"/>
      <c r="CU127" s="808"/>
      <c r="CV127" s="808"/>
      <c r="CW127" s="808"/>
      <c r="CX127" s="808"/>
      <c r="CY127" s="808"/>
      <c r="CZ127" s="808"/>
      <c r="DA127" s="808"/>
      <c r="DB127" s="808"/>
      <c r="DC127" s="808"/>
      <c r="DD127" s="808"/>
      <c r="DE127" s="808"/>
      <c r="DF127" s="809"/>
      <c r="DG127" s="874" t="s">
        <v>133</v>
      </c>
      <c r="DH127" s="875"/>
      <c r="DI127" s="875"/>
      <c r="DJ127" s="875"/>
      <c r="DK127" s="875"/>
      <c r="DL127" s="875" t="s">
        <v>133</v>
      </c>
      <c r="DM127" s="875"/>
      <c r="DN127" s="875"/>
      <c r="DO127" s="875"/>
      <c r="DP127" s="875"/>
      <c r="DQ127" s="875" t="s">
        <v>442</v>
      </c>
      <c r="DR127" s="875"/>
      <c r="DS127" s="875"/>
      <c r="DT127" s="875"/>
      <c r="DU127" s="875"/>
      <c r="DV127" s="852" t="s">
        <v>133</v>
      </c>
      <c r="DW127" s="852"/>
      <c r="DX127" s="852"/>
      <c r="DY127" s="852"/>
      <c r="DZ127" s="853"/>
    </row>
    <row r="128" spans="1:130" s="226" customFormat="1" ht="26.25" customHeight="1" thickBot="1" x14ac:dyDescent="0.25">
      <c r="A128" s="854" t="s">
        <v>492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493</v>
      </c>
      <c r="X128" s="856"/>
      <c r="Y128" s="856"/>
      <c r="Z128" s="857"/>
      <c r="AA128" s="858">
        <v>142738</v>
      </c>
      <c r="AB128" s="859"/>
      <c r="AC128" s="859"/>
      <c r="AD128" s="859"/>
      <c r="AE128" s="860"/>
      <c r="AF128" s="861">
        <v>117026</v>
      </c>
      <c r="AG128" s="859"/>
      <c r="AH128" s="859"/>
      <c r="AI128" s="859"/>
      <c r="AJ128" s="860"/>
      <c r="AK128" s="861">
        <v>131720</v>
      </c>
      <c r="AL128" s="859"/>
      <c r="AM128" s="859"/>
      <c r="AN128" s="859"/>
      <c r="AO128" s="860"/>
      <c r="AP128" s="862"/>
      <c r="AQ128" s="863"/>
      <c r="AR128" s="863"/>
      <c r="AS128" s="863"/>
      <c r="AT128" s="864"/>
      <c r="AU128" s="262"/>
      <c r="AV128" s="262"/>
      <c r="AW128" s="262"/>
      <c r="AX128" s="865" t="s">
        <v>494</v>
      </c>
      <c r="AY128" s="866"/>
      <c r="AZ128" s="866"/>
      <c r="BA128" s="866"/>
      <c r="BB128" s="866"/>
      <c r="BC128" s="866"/>
      <c r="BD128" s="866"/>
      <c r="BE128" s="867"/>
      <c r="BF128" s="844" t="s">
        <v>133</v>
      </c>
      <c r="BG128" s="845"/>
      <c r="BH128" s="845"/>
      <c r="BI128" s="845"/>
      <c r="BJ128" s="845"/>
      <c r="BK128" s="845"/>
      <c r="BL128" s="868"/>
      <c r="BM128" s="844">
        <v>14.04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495</v>
      </c>
      <c r="CQ128" s="786"/>
      <c r="CR128" s="786"/>
      <c r="CS128" s="786"/>
      <c r="CT128" s="786"/>
      <c r="CU128" s="786"/>
      <c r="CV128" s="786"/>
      <c r="CW128" s="786"/>
      <c r="CX128" s="786"/>
      <c r="CY128" s="786"/>
      <c r="CZ128" s="786"/>
      <c r="DA128" s="786"/>
      <c r="DB128" s="786"/>
      <c r="DC128" s="786"/>
      <c r="DD128" s="786"/>
      <c r="DE128" s="786"/>
      <c r="DF128" s="787"/>
      <c r="DG128" s="848">
        <v>39858</v>
      </c>
      <c r="DH128" s="849"/>
      <c r="DI128" s="849"/>
      <c r="DJ128" s="849"/>
      <c r="DK128" s="849"/>
      <c r="DL128" s="849">
        <v>32811</v>
      </c>
      <c r="DM128" s="849"/>
      <c r="DN128" s="849"/>
      <c r="DO128" s="849"/>
      <c r="DP128" s="849"/>
      <c r="DQ128" s="849">
        <v>26557</v>
      </c>
      <c r="DR128" s="849"/>
      <c r="DS128" s="849"/>
      <c r="DT128" s="849"/>
      <c r="DU128" s="849"/>
      <c r="DV128" s="850">
        <v>0.5</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496</v>
      </c>
      <c r="X129" s="835"/>
      <c r="Y129" s="835"/>
      <c r="Z129" s="836"/>
      <c r="AA129" s="837">
        <v>7196162</v>
      </c>
      <c r="AB129" s="838"/>
      <c r="AC129" s="838"/>
      <c r="AD129" s="838"/>
      <c r="AE129" s="839"/>
      <c r="AF129" s="840">
        <v>7063642</v>
      </c>
      <c r="AG129" s="838"/>
      <c r="AH129" s="838"/>
      <c r="AI129" s="838"/>
      <c r="AJ129" s="839"/>
      <c r="AK129" s="840">
        <v>7014868</v>
      </c>
      <c r="AL129" s="838"/>
      <c r="AM129" s="838"/>
      <c r="AN129" s="838"/>
      <c r="AO129" s="839"/>
      <c r="AP129" s="841"/>
      <c r="AQ129" s="842"/>
      <c r="AR129" s="842"/>
      <c r="AS129" s="842"/>
      <c r="AT129" s="843"/>
      <c r="AU129" s="264"/>
      <c r="AV129" s="264"/>
      <c r="AW129" s="264"/>
      <c r="AX129" s="807" t="s">
        <v>497</v>
      </c>
      <c r="AY129" s="808"/>
      <c r="AZ129" s="808"/>
      <c r="BA129" s="808"/>
      <c r="BB129" s="808"/>
      <c r="BC129" s="808"/>
      <c r="BD129" s="808"/>
      <c r="BE129" s="809"/>
      <c r="BF129" s="827" t="s">
        <v>133</v>
      </c>
      <c r="BG129" s="828"/>
      <c r="BH129" s="828"/>
      <c r="BI129" s="828"/>
      <c r="BJ129" s="828"/>
      <c r="BK129" s="828"/>
      <c r="BL129" s="829"/>
      <c r="BM129" s="827">
        <v>19.04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499</v>
      </c>
      <c r="X130" s="835"/>
      <c r="Y130" s="835"/>
      <c r="Z130" s="836"/>
      <c r="AA130" s="837">
        <v>1204579</v>
      </c>
      <c r="AB130" s="838"/>
      <c r="AC130" s="838"/>
      <c r="AD130" s="838"/>
      <c r="AE130" s="839"/>
      <c r="AF130" s="840">
        <v>1173979</v>
      </c>
      <c r="AG130" s="838"/>
      <c r="AH130" s="838"/>
      <c r="AI130" s="838"/>
      <c r="AJ130" s="839"/>
      <c r="AK130" s="840">
        <v>1210674</v>
      </c>
      <c r="AL130" s="838"/>
      <c r="AM130" s="838"/>
      <c r="AN130" s="838"/>
      <c r="AO130" s="839"/>
      <c r="AP130" s="841"/>
      <c r="AQ130" s="842"/>
      <c r="AR130" s="842"/>
      <c r="AS130" s="842"/>
      <c r="AT130" s="843"/>
      <c r="AU130" s="264"/>
      <c r="AV130" s="264"/>
      <c r="AW130" s="264"/>
      <c r="AX130" s="807" t="s">
        <v>500</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501</v>
      </c>
      <c r="X131" s="818"/>
      <c r="Y131" s="818"/>
      <c r="Z131" s="819"/>
      <c r="AA131" s="820">
        <v>5991583</v>
      </c>
      <c r="AB131" s="821"/>
      <c r="AC131" s="821"/>
      <c r="AD131" s="821"/>
      <c r="AE131" s="822"/>
      <c r="AF131" s="823">
        <v>5889663</v>
      </c>
      <c r="AG131" s="821"/>
      <c r="AH131" s="821"/>
      <c r="AI131" s="821"/>
      <c r="AJ131" s="822"/>
      <c r="AK131" s="823">
        <v>5804194</v>
      </c>
      <c r="AL131" s="821"/>
      <c r="AM131" s="821"/>
      <c r="AN131" s="821"/>
      <c r="AO131" s="822"/>
      <c r="AP131" s="824"/>
      <c r="AQ131" s="825"/>
      <c r="AR131" s="825"/>
      <c r="AS131" s="825"/>
      <c r="AT131" s="826"/>
      <c r="AU131" s="264"/>
      <c r="AV131" s="264"/>
      <c r="AW131" s="264"/>
      <c r="AX131" s="785" t="s">
        <v>502</v>
      </c>
      <c r="AY131" s="786"/>
      <c r="AZ131" s="786"/>
      <c r="BA131" s="786"/>
      <c r="BB131" s="786"/>
      <c r="BC131" s="786"/>
      <c r="BD131" s="786"/>
      <c r="BE131" s="787"/>
      <c r="BF131" s="788">
        <v>56.5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504</v>
      </c>
      <c r="W132" s="798"/>
      <c r="X132" s="798"/>
      <c r="Y132" s="798"/>
      <c r="Z132" s="799"/>
      <c r="AA132" s="800">
        <v>6.7622863610000001</v>
      </c>
      <c r="AB132" s="801"/>
      <c r="AC132" s="801"/>
      <c r="AD132" s="801"/>
      <c r="AE132" s="802"/>
      <c r="AF132" s="803">
        <v>6.7313359019999996</v>
      </c>
      <c r="AG132" s="801"/>
      <c r="AH132" s="801"/>
      <c r="AI132" s="801"/>
      <c r="AJ132" s="802"/>
      <c r="AK132" s="803">
        <v>7.7657294019999998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505</v>
      </c>
      <c r="W133" s="777"/>
      <c r="X133" s="777"/>
      <c r="Y133" s="777"/>
      <c r="Z133" s="778"/>
      <c r="AA133" s="779">
        <v>7.3</v>
      </c>
      <c r="AB133" s="780"/>
      <c r="AC133" s="780"/>
      <c r="AD133" s="780"/>
      <c r="AE133" s="781"/>
      <c r="AF133" s="779">
        <v>7</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jAqa4VihUxow25pN4SeXf28hGDeNIhyUH9TCUk0zMdug0iNYMo0ZUTWjhNsS8lqYtq6P4W8ibAnMEXuEb5GR+g==" saltValue="RQJY6iX2Peli007bTC/K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OKedoGHT0nL/34rJcXGYsm2SOUAJRS+Nj2U3U3YKorN8p+sPfTtsZvCHOQaP9VcTockrlJ9XZ0Dw+I+DcA9IPg==" saltValue="TzzgeWPPpC4eaPFLbLn3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Zgz1OkuhgNCTOaouU2UCW9gdW5mmbsJLBW8jkBGNeKE15dIrcdntBgLlCVCs4JWcdjupivNgqCtoNvaZQVtIA==" saltValue="EJ3RjcYETo93DFI+mUy2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509</v>
      </c>
      <c r="AP7" s="283"/>
      <c r="AQ7" s="284" t="s">
        <v>510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511</v>
      </c>
      <c r="AQ8" s="290" t="s">
        <v>512</v>
      </c>
      <c r="AR8" s="291" t="s">
        <v>513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514</v>
      </c>
      <c r="AL9" s="1209"/>
      <c r="AM9" s="1209"/>
      <c r="AN9" s="1210"/>
      <c r="AO9" s="292">
        <v>2419238</v>
      </c>
      <c r="AP9" s="292">
        <v>110944</v>
      </c>
      <c r="AQ9" s="293">
        <v>55995</v>
      </c>
      <c r="AR9" s="294">
        <v>98.1</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515</v>
      </c>
      <c r="AL10" s="1209"/>
      <c r="AM10" s="1209"/>
      <c r="AN10" s="1210"/>
      <c r="AO10" s="295">
        <v>334882</v>
      </c>
      <c r="AP10" s="295">
        <v>15357</v>
      </c>
      <c r="AQ10" s="296">
        <v>5813</v>
      </c>
      <c r="AR10" s="297">
        <v>164.2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516</v>
      </c>
      <c r="AL11" s="1209"/>
      <c r="AM11" s="1209"/>
      <c r="AN11" s="1210"/>
      <c r="AO11" s="295">
        <v>71588</v>
      </c>
      <c r="AP11" s="295">
        <v>3283</v>
      </c>
      <c r="AQ11" s="296">
        <v>8381</v>
      </c>
      <c r="AR11" s="297">
        <v>-60.8</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517</v>
      </c>
      <c r="AL12" s="1209"/>
      <c r="AM12" s="1209"/>
      <c r="AN12" s="1210"/>
      <c r="AO12" s="295" t="s">
        <v>518</v>
      </c>
      <c r="AP12" s="295" t="s">
        <v>518</v>
      </c>
      <c r="AQ12" s="296">
        <v>170</v>
      </c>
      <c r="AR12" s="297" t="s">
        <v>518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519</v>
      </c>
      <c r="AL13" s="1209"/>
      <c r="AM13" s="1209"/>
      <c r="AN13" s="1210"/>
      <c r="AO13" s="295" t="s">
        <v>518</v>
      </c>
      <c r="AP13" s="295" t="s">
        <v>518</v>
      </c>
      <c r="AQ13" s="296">
        <v>1</v>
      </c>
      <c r="AR13" s="297" t="s">
        <v>518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520</v>
      </c>
      <c r="AL14" s="1209"/>
      <c r="AM14" s="1209"/>
      <c r="AN14" s="1210"/>
      <c r="AO14" s="295">
        <v>122208</v>
      </c>
      <c r="AP14" s="295">
        <v>5604</v>
      </c>
      <c r="AQ14" s="296">
        <v>2724</v>
      </c>
      <c r="AR14" s="297">
        <v>105.7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521</v>
      </c>
      <c r="AL15" s="1209"/>
      <c r="AM15" s="1209"/>
      <c r="AN15" s="1210"/>
      <c r="AO15" s="295">
        <v>15798</v>
      </c>
      <c r="AP15" s="295">
        <v>724</v>
      </c>
      <c r="AQ15" s="296">
        <v>1180</v>
      </c>
      <c r="AR15" s="297">
        <v>-38.6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522</v>
      </c>
      <c r="AL16" s="1212"/>
      <c r="AM16" s="1212"/>
      <c r="AN16" s="1213"/>
      <c r="AO16" s="295">
        <v>-279291</v>
      </c>
      <c r="AP16" s="295">
        <v>-12808</v>
      </c>
      <c r="AQ16" s="296">
        <v>-5022</v>
      </c>
      <c r="AR16" s="297">
        <v>155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182</v>
      </c>
      <c r="AL17" s="1212"/>
      <c r="AM17" s="1212"/>
      <c r="AN17" s="1213"/>
      <c r="AO17" s="295">
        <v>2684423</v>
      </c>
      <c r="AP17" s="295">
        <v>123105</v>
      </c>
      <c r="AQ17" s="296">
        <v>69242</v>
      </c>
      <c r="AR17" s="297">
        <v>77.8</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527</v>
      </c>
      <c r="AL21" s="1206"/>
      <c r="AM21" s="1206"/>
      <c r="AN21" s="1207"/>
      <c r="AO21" s="307">
        <v>13.85</v>
      </c>
      <c r="AP21" s="308">
        <v>6.42</v>
      </c>
      <c r="AQ21" s="309">
        <v>7.43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528</v>
      </c>
      <c r="AL22" s="1206"/>
      <c r="AM22" s="1206"/>
      <c r="AN22" s="1207"/>
      <c r="AO22" s="312">
        <v>98.3</v>
      </c>
      <c r="AP22" s="313">
        <v>97.3</v>
      </c>
      <c r="AQ22" s="314">
        <v>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530</v>
      </c>
      <c r="AO27" s="273"/>
      <c r="AP27" s="273"/>
      <c r="AQ27" s="273"/>
      <c r="AR27" s="273"/>
      <c r="AS27" s="273"/>
      <c r="AT27" s="273"/>
    </row>
    <row r="28" spans="1:46" ht="16.2" x14ac:dyDescent="0.2">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509</v>
      </c>
      <c r="AP30" s="283"/>
      <c r="AQ30" s="284" t="s">
        <v>510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511</v>
      </c>
      <c r="AQ31" s="290" t="s">
        <v>512</v>
      </c>
      <c r="AR31" s="291" t="s">
        <v>513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533</v>
      </c>
      <c r="AL32" s="1197"/>
      <c r="AM32" s="1197"/>
      <c r="AN32" s="1198"/>
      <c r="AO32" s="322">
        <v>1370190</v>
      </c>
      <c r="AP32" s="322">
        <v>62835</v>
      </c>
      <c r="AQ32" s="323">
        <v>31321</v>
      </c>
      <c r="AR32" s="324">
        <v>100.6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534</v>
      </c>
      <c r="AL33" s="1197"/>
      <c r="AM33" s="1197"/>
      <c r="AN33" s="1198"/>
      <c r="AO33" s="322" t="s">
        <v>518</v>
      </c>
      <c r="AP33" s="322" t="s">
        <v>518</v>
      </c>
      <c r="AQ33" s="323" t="s">
        <v>518</v>
      </c>
      <c r="AR33" s="324" t="s">
        <v>518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535</v>
      </c>
      <c r="AL34" s="1197"/>
      <c r="AM34" s="1197"/>
      <c r="AN34" s="1198"/>
      <c r="AO34" s="322" t="s">
        <v>518</v>
      </c>
      <c r="AP34" s="322" t="s">
        <v>518</v>
      </c>
      <c r="AQ34" s="323" t="s">
        <v>518</v>
      </c>
      <c r="AR34" s="324" t="s">
        <v>518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536</v>
      </c>
      <c r="AL35" s="1197"/>
      <c r="AM35" s="1197"/>
      <c r="AN35" s="1198"/>
      <c r="AO35" s="322">
        <v>303923</v>
      </c>
      <c r="AP35" s="322">
        <v>13938</v>
      </c>
      <c r="AQ35" s="323">
        <v>9685</v>
      </c>
      <c r="AR35" s="324">
        <v>43.9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537</v>
      </c>
      <c r="AL36" s="1197"/>
      <c r="AM36" s="1197"/>
      <c r="AN36" s="1198"/>
      <c r="AO36" s="322">
        <v>119019</v>
      </c>
      <c r="AP36" s="322">
        <v>5458</v>
      </c>
      <c r="AQ36" s="323">
        <v>2454</v>
      </c>
      <c r="AR36" s="324">
        <v>122.4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538</v>
      </c>
      <c r="AL37" s="1197"/>
      <c r="AM37" s="1197"/>
      <c r="AN37" s="1198"/>
      <c r="AO37" s="322" t="s">
        <v>518</v>
      </c>
      <c r="AP37" s="322" t="s">
        <v>518</v>
      </c>
      <c r="AQ37" s="323">
        <v>1182</v>
      </c>
      <c r="AR37" s="324" t="s">
        <v>518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539</v>
      </c>
      <c r="AL38" s="1200"/>
      <c r="AM38" s="1200"/>
      <c r="AN38" s="1201"/>
      <c r="AO38" s="325" t="s">
        <v>518</v>
      </c>
      <c r="AP38" s="325" t="s">
        <v>518</v>
      </c>
      <c r="AQ38" s="326">
        <v>1</v>
      </c>
      <c r="AR38" s="314" t="s">
        <v>518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540</v>
      </c>
      <c r="AL39" s="1200"/>
      <c r="AM39" s="1200"/>
      <c r="AN39" s="1201"/>
      <c r="AO39" s="322">
        <v>-131720</v>
      </c>
      <c r="AP39" s="322">
        <v>-6041</v>
      </c>
      <c r="AQ39" s="323">
        <v>-3213</v>
      </c>
      <c r="AR39" s="324">
        <v>88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541</v>
      </c>
      <c r="AL40" s="1197"/>
      <c r="AM40" s="1197"/>
      <c r="AN40" s="1198"/>
      <c r="AO40" s="322">
        <v>-1210674</v>
      </c>
      <c r="AP40" s="322">
        <v>-55520</v>
      </c>
      <c r="AQ40" s="323">
        <v>-28480</v>
      </c>
      <c r="AR40" s="324">
        <v>94.9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293</v>
      </c>
      <c r="AL41" s="1203"/>
      <c r="AM41" s="1203"/>
      <c r="AN41" s="1204"/>
      <c r="AO41" s="322">
        <v>450738</v>
      </c>
      <c r="AP41" s="322">
        <v>20670</v>
      </c>
      <c r="AQ41" s="323">
        <v>12950</v>
      </c>
      <c r="AR41" s="324">
        <v>59.6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509</v>
      </c>
      <c r="AN49" s="1191" t="s">
        <v>545</v>
      </c>
      <c r="AO49" s="1192"/>
      <c r="AP49" s="1192"/>
      <c r="AQ49" s="1192"/>
      <c r="AR49" s="1193"/>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546</v>
      </c>
      <c r="AO50" s="339" t="s">
        <v>547</v>
      </c>
      <c r="AP50" s="340" t="s">
        <v>548</v>
      </c>
      <c r="AQ50" s="341" t="s">
        <v>549</v>
      </c>
      <c r="AR50" s="342" t="s">
        <v>550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2649699</v>
      </c>
      <c r="AN51" s="344">
        <v>116047</v>
      </c>
      <c r="AO51" s="345">
        <v>47.7</v>
      </c>
      <c r="AP51" s="346">
        <v>53270</v>
      </c>
      <c r="AQ51" s="347">
        <v>13.8</v>
      </c>
      <c r="AR51" s="348">
        <v>33.9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1107016</v>
      </c>
      <c r="AN52" s="352">
        <v>48483</v>
      </c>
      <c r="AO52" s="353">
        <v>83</v>
      </c>
      <c r="AP52" s="354">
        <v>24316</v>
      </c>
      <c r="AQ52" s="355">
        <v>0.8</v>
      </c>
      <c r="AR52" s="356">
        <v>82.2</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1922957</v>
      </c>
      <c r="AN53" s="344">
        <v>85136</v>
      </c>
      <c r="AO53" s="345">
        <v>-26.6</v>
      </c>
      <c r="AP53" s="346">
        <v>53292</v>
      </c>
      <c r="AQ53" s="347">
        <v>0</v>
      </c>
      <c r="AR53" s="348">
        <v>-26.6</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993944</v>
      </c>
      <c r="AN54" s="352">
        <v>44005</v>
      </c>
      <c r="AO54" s="353">
        <v>-9.1999999999999993</v>
      </c>
      <c r="AP54" s="354">
        <v>28900</v>
      </c>
      <c r="AQ54" s="355">
        <v>18.899999999999999</v>
      </c>
      <c r="AR54" s="356">
        <v>-28.1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1919490</v>
      </c>
      <c r="AN55" s="344">
        <v>85991</v>
      </c>
      <c r="AO55" s="345">
        <v>1</v>
      </c>
      <c r="AP55" s="346">
        <v>49919</v>
      </c>
      <c r="AQ55" s="347">
        <v>-6.3</v>
      </c>
      <c r="AR55" s="348">
        <v>7.3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995684</v>
      </c>
      <c r="AN56" s="352">
        <v>44606</v>
      </c>
      <c r="AO56" s="353">
        <v>1.4</v>
      </c>
      <c r="AP56" s="354">
        <v>26398</v>
      </c>
      <c r="AQ56" s="355">
        <v>-8.6999999999999993</v>
      </c>
      <c r="AR56" s="356">
        <v>10.1</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2079491</v>
      </c>
      <c r="AN57" s="344">
        <v>94445</v>
      </c>
      <c r="AO57" s="345">
        <v>9.8000000000000007</v>
      </c>
      <c r="AP57" s="346">
        <v>47738</v>
      </c>
      <c r="AQ57" s="347">
        <v>-4.4000000000000004</v>
      </c>
      <c r="AR57" s="348">
        <v>14.2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1289392</v>
      </c>
      <c r="AN58" s="352">
        <v>58561</v>
      </c>
      <c r="AO58" s="353">
        <v>31.3</v>
      </c>
      <c r="AP58" s="354">
        <v>24937</v>
      </c>
      <c r="AQ58" s="355">
        <v>-5.5</v>
      </c>
      <c r="AR58" s="356">
        <v>36.799999999999997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1479390</v>
      </c>
      <c r="AN59" s="344">
        <v>67843</v>
      </c>
      <c r="AO59" s="345">
        <v>-28.2</v>
      </c>
      <c r="AP59" s="346">
        <v>52191</v>
      </c>
      <c r="AQ59" s="347">
        <v>9.3000000000000007</v>
      </c>
      <c r="AR59" s="348">
        <v>-37.5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738623</v>
      </c>
      <c r="AN60" s="352">
        <v>33872</v>
      </c>
      <c r="AO60" s="353">
        <v>-42.2</v>
      </c>
      <c r="AP60" s="354">
        <v>24843</v>
      </c>
      <c r="AQ60" s="355">
        <v>-0.4</v>
      </c>
      <c r="AR60" s="356">
        <v>-41.8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2010205</v>
      </c>
      <c r="AN61" s="359">
        <v>89892</v>
      </c>
      <c r="AO61" s="360">
        <v>0.7</v>
      </c>
      <c r="AP61" s="361">
        <v>51282</v>
      </c>
      <c r="AQ61" s="362">
        <v>2.5</v>
      </c>
      <c r="AR61" s="348">
        <v>-1.8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1024932</v>
      </c>
      <c r="AN62" s="352">
        <v>45905</v>
      </c>
      <c r="AO62" s="353">
        <v>12.9</v>
      </c>
      <c r="AP62" s="354">
        <v>25879</v>
      </c>
      <c r="AQ62" s="355">
        <v>1</v>
      </c>
      <c r="AR62" s="356">
        <v>11.9</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IYh4wzXJQB7rA63wNned11Mgql2EkrM34ihnoOz3LfxlBLmi74jj+2GcY1nC4MeO5851S/PhbYmXag9xlQ21vA==" saltValue="pi1MHyUaLKr2LdCLe9zj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j7uMPsuRIWRq+4uTI6BOFVrpNLTqu/UP2/0ds5sYcYjKYYj8/uJZsSuqsySwqJkGkwtEefTkP64Rn47EiMjDQ==" saltValue="KpWqIJAGQvIQiRFx0o1o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qRHizc3AVQpgtWnDj7lAipwpRN8x+1Io1S3hNYoxBxsp7kjStw5wA8kOraaZBmJLNUt+bNHRcBmKNK1wwBG1Q==" saltValue="5tTv7PU6pnpJYHI0kW7C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14" t="s">
        <v>3</v>
      </c>
      <c r="D47" s="1214"/>
      <c r="E47" s="1215"/>
      <c r="F47" s="11">
        <v>26.79</v>
      </c>
      <c r="G47" s="12">
        <v>30.51</v>
      </c>
      <c r="H47" s="12">
        <v>32.82</v>
      </c>
      <c r="I47" s="12">
        <v>35.950000000000003</v>
      </c>
      <c r="J47" s="13">
        <v>36.33</v>
      </c>
    </row>
    <row r="48" spans="2:10" ht="57.75" customHeight="1" x14ac:dyDescent="0.2">
      <c r="B48" s="14"/>
      <c r="C48" s="1216" t="s">
        <v>4</v>
      </c>
      <c r="D48" s="1216"/>
      <c r="E48" s="1217"/>
      <c r="F48" s="15">
        <v>8.26</v>
      </c>
      <c r="G48" s="16">
        <v>6.39</v>
      </c>
      <c r="H48" s="16">
        <v>5.57</v>
      </c>
      <c r="I48" s="16">
        <v>1.24</v>
      </c>
      <c r="J48" s="17">
        <v>2.2000000000000002</v>
      </c>
    </row>
    <row r="49" spans="2:10" ht="57.75" customHeight="1" thickBot="1" x14ac:dyDescent="0.25">
      <c r="B49" s="18"/>
      <c r="C49" s="1218" t="s">
        <v>5</v>
      </c>
      <c r="D49" s="1218"/>
      <c r="E49" s="1219"/>
      <c r="F49" s="19">
        <v>3.44</v>
      </c>
      <c r="G49" s="20">
        <v>1.86</v>
      </c>
      <c r="H49" s="20">
        <v>2.06</v>
      </c>
      <c r="I49" s="20" t="s">
        <v>566</v>
      </c>
      <c r="J49" s="21">
        <v>1.0900000000000001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71X565+xWvNp85V+yfKYqTceQKTBXEXncAfqzhgJs2dfQy7PzPazSfvLJAHZahl1uaJ8IeYpjOLYUHjjc7k7Q==" saltValue="qTAMNauwMvtJ64/GQzTE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m.nagatani</cp:lastModifiedBy>
  <cp:lastPrinted>2019-10-23T04:37:20Z</cp:lastPrinted>
  <dcterms:created xsi:type="dcterms:W3CDTF">2019-02-14T04:04:55Z</dcterms:created>
  <dcterms:modified xsi:type="dcterms:W3CDTF">2019-10-24T04:55:59Z</dcterms:modified>
  <cp:category/>
</cp:coreProperties>
</file>