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s\総務課\財政係\各種調査・検査\令和03年度調査関係\01財政一般\2022.01.06（【R4.2.4〆切】公営企業に係る経営比較分析表の分析等について（依頼））\04_回答\"/>
    </mc:Choice>
  </mc:AlternateContent>
  <xr:revisionPtr revIDLastSave="0" documentId="13_ncr:1_{3378E7B8-2DA1-43EA-9319-CD7DF7A36D04}" xr6:coauthVersionLast="36" xr6:coauthVersionMax="36" xr10:uidLastSave="{00000000-0000-0000-0000-000000000000}"/>
  <workbookProtection workbookAlgorithmName="SHA-512" workbookHashValue="8UW5EVHvNaeghXZAQ/VhHzZy/9ap65RqMhtQEx7579sIbnCyrAObYKSDE5tOJJhc78d0b4jTDSV1scojaFoTPA==" workbookSaltValue="/dTXWZ4HqWCVLrnyQa548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<sst xmlns="http://schemas.openxmlformats.org/spreadsheetml/2006/main" count="236" uniqueCount="120">
  <si>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</si>
  <si>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</si>
  <si>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</si>
  <si>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</si>
  <si>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</si>
  <si>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</si>
  <si>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</si>
  <si>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</si>
  <si>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</si>
  <si>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</si>
  <si>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</si>
  <si>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</si>
  <si>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</si>
  <si>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</si>
  <si>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</si>
  <si>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</si>
  <si>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</si>
  <si>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</si>
  <si>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</si>
  <si>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</si>
  <si>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</si>
  <si>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</si>
  <si>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</si>
  <si>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</si>
  <si>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</si>
  <si>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</si>
  <si>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</si>
  <si>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</si>
  <si>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</si>
  <si>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</si>
  <si>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</si>
  <si>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</si>
  <si>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</si>
  <si>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</si>
  <si>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</si>
  <si>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</si>
  <si>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</si>
  <si>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</si>
  <si>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</si>
  <si>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</si>
  <si>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</si>
  <si>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</si>
  <si>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</si>
  <si>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</si>
  <si>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</si>
  <si>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</si>
  <si>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</si>
  <si>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</si>
  <si>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</si>
  <si>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</si>
  <si>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</si>
  <si>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</si>
  <si>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</si>
  <si>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</si>
  <si>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</si>
  <si>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</si>
  <si>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</si>
  <si>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</si>
  <si>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</si>
  <si>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</si>
  <si>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</si>
  <si>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</si>
  <si>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</si>
  <si>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</si>
  <si>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</si>
  <si>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</si>
  <si>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</si>
  <si>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</si>
  <si>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</si>
  <si>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</si>
  <si>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</si>
  <si>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</si>
  <si>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</si>
  <si>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</si>
  <si>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</si>
  <si>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</si>
  <si>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</si>
  <si>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</si>
  <si>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</si>
  <si>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</si>
  <si>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</si>
  <si>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</si>
  <si>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</si>
  <si>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</si>
  <si>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</si>
  <si>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</si>
  <si>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</si>
  <si>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</si>
  <si>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</si>
  <si>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</si>
  <si>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</si>
  <si>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</si>
  <si>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</si>
  <si>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</si>
  <si>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</si>
  <si>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</si>
  <si>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</si>
  <si>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</si>
  <si>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</si>
  <si>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</si>
  <si>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</si>
  <si>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</si>
  <si>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</si>
  <si>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</si>
  <si>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</si>
  <si>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</si>
  <si>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</si>
  <si>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</si>
  <si>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</si>
  <si>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</si>
  <si>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</si>
  <si>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</si>
  <si>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</si>
  <si>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</si>
  <si>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</si>
  <si>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</si>
  <si>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</si>
  <si>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現在、管渠（管路）においては、耐用年数が経過しておらず特に老朽化は進行していないので修繕・改良・更新の必要はなく現状維持となっている。しかし近い将来、老朽化は懸念される課題なのでその状況を踏まえ修繕・改良・更新の財源を確保するため、中長期的に経営改善の実施や投資計画等を見直す必要がある。</t>
    <rPh sb="1" eb="2">
      <t>カン</t>
    </rPh>
    <rPh sb="2" eb="3">
      <t>キョ</t>
    </rPh>
    <rPh sb="3" eb="5">
      <t>カイゼン</t>
    </rPh>
    <rPh sb="5" eb="6">
      <t>リツ</t>
    </rPh>
    <phoneticPr fontId="4"/>
  </si>
  <si>
    <t>　過疎化、少子高齢化が進み、若者の転居、転出により定住が見込めず人口が減少傾向にある中、農業集落排水事業の施設利用率と水洗化率は類似団体、全国の平均値より低く、毎年施設維持に掛かる費用が一般会計からの繰入金がなければ使用料収入では賄えない厳しい経営状況にある。
　今後は農業集落排水事業の経営健全化をしていくために令和2年度に策定した経営戦略に基づき、未接続世帯へ農業用排水の水質保全及び生活環境の改善への啓発に力を入れ、接続率の向上、使用料収入の増加に向けた取組が必要である。</t>
    <rPh sb="1" eb="4">
      <t>カソカ</t>
    </rPh>
    <rPh sb="5" eb="7">
      <t>ショウシ</t>
    </rPh>
    <rPh sb="7" eb="10">
      <t>コウレイカ</t>
    </rPh>
    <rPh sb="11" eb="12">
      <t>スス</t>
    </rPh>
    <rPh sb="14" eb="16">
      <t>ワカモノ</t>
    </rPh>
    <rPh sb="17" eb="19">
      <t>テンキョ</t>
    </rPh>
    <rPh sb="20" eb="22">
      <t>テンシュツ</t>
    </rPh>
    <rPh sb="25" eb="27">
      <t>テイジュウ</t>
    </rPh>
    <rPh sb="28" eb="30">
      <t>ミコ</t>
    </rPh>
    <rPh sb="32" eb="34">
      <t>ジンコウ</t>
    </rPh>
    <rPh sb="35" eb="37">
      <t>ゲンショウ</t>
    </rPh>
    <rPh sb="37" eb="39">
      <t>ケイコウ</t>
    </rPh>
    <rPh sb="42" eb="43">
      <t>ナカ</t>
    </rPh>
    <rPh sb="44" eb="46">
      <t>ノウギョウ</t>
    </rPh>
    <rPh sb="46" eb="48">
      <t>シュウラク</t>
    </rPh>
    <rPh sb="48" eb="50">
      <t>ハイスイ</t>
    </rPh>
    <rPh sb="50" eb="52">
      <t>ジギョウ</t>
    </rPh>
    <rPh sb="53" eb="55">
      <t>シセツ</t>
    </rPh>
    <rPh sb="55" eb="58">
      <t>リヨウリツ</t>
    </rPh>
    <rPh sb="59" eb="62">
      <t>スイセンカ</t>
    </rPh>
    <rPh sb="62" eb="63">
      <t>リツ</t>
    </rPh>
    <rPh sb="64" eb="66">
      <t>ルイジ</t>
    </rPh>
    <rPh sb="66" eb="68">
      <t>ダンタイ</t>
    </rPh>
    <rPh sb="69" eb="71">
      <t>ゼンコク</t>
    </rPh>
    <rPh sb="72" eb="74">
      <t>ヘイキン</t>
    </rPh>
    <rPh sb="74" eb="75">
      <t>アタイ</t>
    </rPh>
    <rPh sb="77" eb="78">
      <t>ヒク</t>
    </rPh>
    <rPh sb="80" eb="82">
      <t>マイトシ</t>
    </rPh>
    <rPh sb="82" eb="84">
      <t>シセツ</t>
    </rPh>
    <rPh sb="84" eb="86">
      <t>イジ</t>
    </rPh>
    <rPh sb="87" eb="88">
      <t>カ</t>
    </rPh>
    <rPh sb="90" eb="92">
      <t>ヒヨウ</t>
    </rPh>
    <rPh sb="93" eb="95">
      <t>イッパン</t>
    </rPh>
    <rPh sb="95" eb="97">
      <t>カイケイ</t>
    </rPh>
    <rPh sb="100" eb="102">
      <t>クリイレ</t>
    </rPh>
    <rPh sb="102" eb="103">
      <t>キン</t>
    </rPh>
    <rPh sb="108" eb="110">
      <t>シヨウ</t>
    </rPh>
    <rPh sb="110" eb="111">
      <t>リョウ</t>
    </rPh>
    <rPh sb="111" eb="113">
      <t>シュウニュウ</t>
    </rPh>
    <rPh sb="115" eb="116">
      <t>マカナ</t>
    </rPh>
    <rPh sb="119" eb="120">
      <t>キビ</t>
    </rPh>
    <rPh sb="122" eb="124">
      <t>ケイエイ</t>
    </rPh>
    <rPh sb="124" eb="126">
      <t>ジョウキョウ</t>
    </rPh>
    <rPh sb="132" eb="134">
      <t>コンゴ</t>
    </rPh>
    <rPh sb="135" eb="137">
      <t>ノウギョウ</t>
    </rPh>
    <rPh sb="137" eb="139">
      <t>シュウラク</t>
    </rPh>
    <rPh sb="139" eb="141">
      <t>ハイスイ</t>
    </rPh>
    <rPh sb="141" eb="143">
      <t>ジギョウ</t>
    </rPh>
    <rPh sb="144" eb="146">
      <t>ケイエイ</t>
    </rPh>
    <rPh sb="146" eb="149">
      <t>ケンゼンカ</t>
    </rPh>
    <rPh sb="157" eb="159">
      <t>レイワ</t>
    </rPh>
    <rPh sb="160" eb="162">
      <t>ネンド</t>
    </rPh>
    <rPh sb="163" eb="165">
      <t>サクテイ</t>
    </rPh>
    <rPh sb="167" eb="169">
      <t>ケイエイ</t>
    </rPh>
    <rPh sb="169" eb="171">
      <t>センリャク</t>
    </rPh>
    <rPh sb="172" eb="173">
      <t>モト</t>
    </rPh>
    <rPh sb="176" eb="179">
      <t>ミセツゾク</t>
    </rPh>
    <rPh sb="179" eb="181">
      <t>セタイ</t>
    </rPh>
    <rPh sb="182" eb="184">
      <t>ノウギョウ</t>
    </rPh>
    <rPh sb="227" eb="228">
      <t>ム</t>
    </rPh>
    <rPh sb="230" eb="232">
      <t>トリクミ</t>
    </rPh>
    <rPh sb="233" eb="235">
      <t>ヒツヨウ</t>
    </rPh>
    <phoneticPr fontId="17"/>
  </si>
  <si>
    <t>①収益的収支比率
　前年度と比較して低かったのは経営戦略策定業務の支出があったためである。使用料以外の収入に依存せざるを得ない経営状況なので収支が黒字である100％に近づけるために接続率を上げ安定した使用料収入を確保することが課題である。
④企業債残高対事業規模比率
　類似団体平均値、全国平均よりも低いが投資規模、使用料水準は適切であり地方債現在高は妥当である。
⑤経費回収率
　類似団体平均値、全国平均よりも低かったのは経営戦略策定業務の支出による。ただ本来使用料で100％回収すべきであることから適正な使用料収入の確保、維持費の削減が課題である。
⑥汚水処理原価
　前年度比及び類似団体平均値、全国平均と比較して著しく高かったのは経営戦略策定業務の支出による。この指標は今後の維持管理費の削減、接続率の向上による有収水量を増加させる取組(経営改善)の目安とする。
⑦施設利用率
　類似団体平均値、全国平均よりも低い指標であることから施設が適正規模でないことがわかる。遊休状態を避けるためにも接続率の向上の目安とする。
⑧水洗化率
　類似団体平均値、全国平均よりも20％低くなっていることから水洗化率の向上を図るため水域の水質保全、生活環境の改善への理解を得る取組が課題である。
　</t>
    <rPh sb="1" eb="4">
      <t>シュウエキテキ</t>
    </rPh>
    <rPh sb="4" eb="6">
      <t>シュウシ</t>
    </rPh>
    <rPh sb="6" eb="8">
      <t>ヒリツ</t>
    </rPh>
    <rPh sb="10" eb="13">
      <t>ゼンネンド</t>
    </rPh>
    <rPh sb="14" eb="16">
      <t>ヒカク</t>
    </rPh>
    <rPh sb="18" eb="19">
      <t>ヒク</t>
    </rPh>
    <rPh sb="24" eb="28">
      <t>ケイエイセンリャク</t>
    </rPh>
    <rPh sb="28" eb="30">
      <t>サクテイ</t>
    </rPh>
    <rPh sb="30" eb="32">
      <t>ギョウム</t>
    </rPh>
    <rPh sb="33" eb="35">
      <t>シシュツ</t>
    </rPh>
    <rPh sb="45" eb="48">
      <t>シヨウリョウ</t>
    </rPh>
    <rPh sb="48" eb="50">
      <t>イガイ</t>
    </rPh>
    <rPh sb="51" eb="53">
      <t>シュウニュウ</t>
    </rPh>
    <rPh sb="54" eb="56">
      <t>イゾン</t>
    </rPh>
    <rPh sb="60" eb="61">
      <t>エ</t>
    </rPh>
    <rPh sb="63" eb="65">
      <t>ケイエイ</t>
    </rPh>
    <rPh sb="65" eb="67">
      <t>ジョウキョウ</t>
    </rPh>
    <rPh sb="70" eb="72">
      <t>シュウシ</t>
    </rPh>
    <rPh sb="73" eb="75">
      <t>クロジ</t>
    </rPh>
    <rPh sb="83" eb="84">
      <t>チカ</t>
    </rPh>
    <rPh sb="90" eb="92">
      <t>セツゾク</t>
    </rPh>
    <rPh sb="92" eb="93">
      <t>リツ</t>
    </rPh>
    <rPh sb="94" eb="95">
      <t>ア</t>
    </rPh>
    <rPh sb="96" eb="98">
      <t>アンテイ</t>
    </rPh>
    <rPh sb="100" eb="103">
      <t>シヨウリョウ</t>
    </rPh>
    <rPh sb="103" eb="105">
      <t>シュウニュウ</t>
    </rPh>
    <rPh sb="106" eb="108">
      <t>カクホ</t>
    </rPh>
    <rPh sb="113" eb="115">
      <t>カダイ</t>
    </rPh>
    <rPh sb="121" eb="123">
      <t>キギョウ</t>
    </rPh>
    <rPh sb="123" eb="124">
      <t>サイ</t>
    </rPh>
    <rPh sb="124" eb="126">
      <t>ザンダカ</t>
    </rPh>
    <rPh sb="126" eb="127">
      <t>タイ</t>
    </rPh>
    <rPh sb="127" eb="129">
      <t>ジギョウ</t>
    </rPh>
    <rPh sb="129" eb="131">
      <t>キボ</t>
    </rPh>
    <rPh sb="131" eb="133">
      <t>ヒリツ</t>
    </rPh>
    <rPh sb="135" eb="137">
      <t>ルイジ</t>
    </rPh>
    <rPh sb="137" eb="139">
      <t>ダンタイ</t>
    </rPh>
    <rPh sb="139" eb="142">
      <t>ヘイキンチ</t>
    </rPh>
    <rPh sb="143" eb="145">
      <t>ゼンコク</t>
    </rPh>
    <rPh sb="145" eb="147">
      <t>ヘイキン</t>
    </rPh>
    <rPh sb="150" eb="151">
      <t>ヒク</t>
    </rPh>
    <rPh sb="153" eb="155">
      <t>トウシ</t>
    </rPh>
    <rPh sb="155" eb="157">
      <t>キボ</t>
    </rPh>
    <rPh sb="158" eb="161">
      <t>シヨウリョウ</t>
    </rPh>
    <rPh sb="161" eb="163">
      <t>スイジュン</t>
    </rPh>
    <rPh sb="164" eb="166">
      <t>テキセツ</t>
    </rPh>
    <rPh sb="169" eb="172">
      <t>チホウサイ</t>
    </rPh>
    <rPh sb="172" eb="174">
      <t>ゲンザイ</t>
    </rPh>
    <rPh sb="174" eb="175">
      <t>ダカ</t>
    </rPh>
    <rPh sb="176" eb="178">
      <t>ダトウ</t>
    </rPh>
    <rPh sb="184" eb="186">
      <t>ケイヒ</t>
    </rPh>
    <rPh sb="186" eb="188">
      <t>カイシュウ</t>
    </rPh>
    <rPh sb="188" eb="189">
      <t>リツ</t>
    </rPh>
    <rPh sb="191" eb="193">
      <t>ルイジ</t>
    </rPh>
    <rPh sb="193" eb="195">
      <t>ダンタイ</t>
    </rPh>
    <rPh sb="195" eb="198">
      <t>ヘイキンチ</t>
    </rPh>
    <rPh sb="199" eb="201">
      <t>ゼンコク</t>
    </rPh>
    <rPh sb="201" eb="203">
      <t>ヘイキン</t>
    </rPh>
    <rPh sb="206" eb="207">
      <t>ヒク</t>
    </rPh>
    <rPh sb="212" eb="216">
      <t>ケイエイセンリャク</t>
    </rPh>
    <rPh sb="216" eb="218">
      <t>サクテイ</t>
    </rPh>
    <rPh sb="218" eb="220">
      <t>ギョウム</t>
    </rPh>
    <rPh sb="221" eb="223">
      <t>シシュツ</t>
    </rPh>
    <rPh sb="229" eb="231">
      <t>ホンライ</t>
    </rPh>
    <rPh sb="231" eb="234">
      <t>シヨウリョウ</t>
    </rPh>
    <rPh sb="239" eb="241">
      <t>カイシュウ</t>
    </rPh>
    <rPh sb="251" eb="253">
      <t>テキセイ</t>
    </rPh>
    <rPh sb="254" eb="257">
      <t>シヨウリョウ</t>
    </rPh>
    <rPh sb="257" eb="259">
      <t>シュウニュウ</t>
    </rPh>
    <rPh sb="260" eb="262">
      <t>カクホ</t>
    </rPh>
    <rPh sb="263" eb="266">
      <t>イジヒ</t>
    </rPh>
    <rPh sb="267" eb="269">
      <t>サクゲン</t>
    </rPh>
    <rPh sb="270" eb="272">
      <t>カダイ</t>
    </rPh>
    <rPh sb="278" eb="282">
      <t>オスイショリ</t>
    </rPh>
    <rPh sb="282" eb="284">
      <t>ゲンカ</t>
    </rPh>
    <rPh sb="290" eb="291">
      <t>オヨ</t>
    </rPh>
    <rPh sb="292" eb="296">
      <t>ルイジダンタイ</t>
    </rPh>
    <rPh sb="296" eb="299">
      <t>ヘイキンチ</t>
    </rPh>
    <rPh sb="300" eb="304">
      <t>ゼンコクヘイキン</t>
    </rPh>
    <rPh sb="305" eb="307">
      <t>ヒカク</t>
    </rPh>
    <rPh sb="309" eb="310">
      <t>イチジル</t>
    </rPh>
    <rPh sb="312" eb="313">
      <t>タカ</t>
    </rPh>
    <rPh sb="318" eb="324">
      <t>ケイエイセンリャクサクテイ</t>
    </rPh>
    <rPh sb="327" eb="329">
      <t>シシュツ</t>
    </rPh>
    <rPh sb="335" eb="337">
      <t>シヒョウ</t>
    </rPh>
    <rPh sb="338" eb="340">
      <t>コンゴ</t>
    </rPh>
    <rPh sb="341" eb="346">
      <t>イジカンリヒ</t>
    </rPh>
    <rPh sb="347" eb="349">
      <t>サクゲン</t>
    </rPh>
    <rPh sb="350" eb="352">
      <t>セツゾク</t>
    </rPh>
    <rPh sb="352" eb="353">
      <t>リツ</t>
    </rPh>
    <rPh sb="354" eb="356">
      <t>コウジョウ</t>
    </rPh>
    <rPh sb="359" eb="361">
      <t>ユウシュウ</t>
    </rPh>
    <rPh sb="361" eb="363">
      <t>スイリョウ</t>
    </rPh>
    <rPh sb="364" eb="366">
      <t>ゾウカ</t>
    </rPh>
    <rPh sb="369" eb="371">
      <t>トリクミ</t>
    </rPh>
    <rPh sb="372" eb="374">
      <t>ケイエイ</t>
    </rPh>
    <rPh sb="374" eb="376">
      <t>カイゼン</t>
    </rPh>
    <rPh sb="378" eb="380">
      <t>メヤス</t>
    </rPh>
    <rPh sb="386" eb="388">
      <t>シセツ</t>
    </rPh>
    <rPh sb="388" eb="390">
      <t>リヨウ</t>
    </rPh>
    <rPh sb="390" eb="391">
      <t>リツ</t>
    </rPh>
    <rPh sb="393" eb="400">
      <t>ルイジダンタイヘイキンチ</t>
    </rPh>
    <rPh sb="401" eb="405">
      <t>ゼンコクヘイキン</t>
    </rPh>
    <rPh sb="408" eb="409">
      <t>ヒク</t>
    </rPh>
    <rPh sb="410" eb="412">
      <t>シヒョウ</t>
    </rPh>
    <rPh sb="436" eb="438">
      <t>ユウキュウ</t>
    </rPh>
    <rPh sb="438" eb="440">
      <t>ジョウタイ</t>
    </rPh>
    <rPh sb="441" eb="442">
      <t>サ</t>
    </rPh>
    <rPh sb="448" eb="450">
      <t>セツゾク</t>
    </rPh>
    <rPh sb="450" eb="451">
      <t>リツ</t>
    </rPh>
    <rPh sb="452" eb="454">
      <t>コウジョウ</t>
    </rPh>
    <rPh sb="455" eb="457">
      <t>メヤス</t>
    </rPh>
    <rPh sb="463" eb="467">
      <t>スイセンカリツ</t>
    </rPh>
    <rPh sb="469" eb="476">
      <t>ルイジダンタイヘイキンチ</t>
    </rPh>
    <rPh sb="477" eb="481">
      <t>ゼンコクヘイキン</t>
    </rPh>
    <rPh sb="487" eb="488">
      <t>ヒク</t>
    </rPh>
    <rPh sb="498" eb="501">
      <t>スイセンカ</t>
    </rPh>
    <rPh sb="501" eb="502">
      <t>リツ</t>
    </rPh>
    <rPh sb="503" eb="505">
      <t>コウジョウ</t>
    </rPh>
    <rPh sb="506" eb="507">
      <t>ハカ</t>
    </rPh>
    <rPh sb="510" eb="512">
      <t>スイイキ</t>
    </rPh>
    <rPh sb="513" eb="515">
      <t>スイシツ</t>
    </rPh>
    <rPh sb="515" eb="517">
      <t>ホゼン</t>
    </rPh>
    <rPh sb="518" eb="520">
      <t>セイカツ</t>
    </rPh>
    <rPh sb="520" eb="522">
      <t>カンキョウ</t>
    </rPh>
    <rPh sb="523" eb="525">
      <t>カイゼン</t>
    </rPh>
    <rPh sb="527" eb="529">
      <t>リカイ</t>
    </rPh>
    <rPh sb="530" eb="531">
      <t>エ</t>
    </rPh>
    <rPh sb="532" eb="534">
      <t>トリクミ</t>
    </rPh>
    <rPh sb="535" eb="537">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</si>
</sst>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E55D5062-9688-4C1C-90BB-7AA0943D73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7C-4338-BFDC-0DBFBE0F470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7A7C-4338-BFDC-0DBFBE0F470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33.549999999999997</c:v>
                </c:pt>
                <c:pt idx="1">
                  <c:v>34.869999999999997</c:v>
                </c:pt>
                <c:pt idx="2">
                  <c:v>33.549999999999997</c:v>
                </c:pt>
                <c:pt idx="3">
                  <c:v>32.24</c:v>
                </c:pt>
                <c:pt idx="4">
                  <c:v>29.61</c:v>
                </c:pt>
              </c:numCache>
            </c:numRef>
          </c:val>
          <c:extLst>
            <c:ext xmlns:c16="http://schemas.microsoft.com/office/drawing/2014/chart" uri="{C3380CC4-5D6E-409C-BE32-E72D297353CC}">
              <c16:uniqueId val="{00000000-CE00-442A-A5AE-7883EDBFC9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CE00-442A-A5AE-7883EDBFC9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62.55</c:v>
                </c:pt>
                <c:pt idx="1">
                  <c:v>63.09</c:v>
                </c:pt>
                <c:pt idx="2">
                  <c:v>65</c:v>
                </c:pt>
                <c:pt idx="3">
                  <c:v>65.05</c:v>
                </c:pt>
                <c:pt idx="4">
                  <c:v>67.489999999999995</c:v>
                </c:pt>
              </c:numCache>
            </c:numRef>
          </c:val>
          <c:extLst>
            <c:ext xmlns:c16="http://schemas.microsoft.com/office/drawing/2014/chart" uri="{C3380CC4-5D6E-409C-BE32-E72D297353CC}">
              <c16:uniqueId val="{00000000-4B8F-48F9-835E-35A65618FBA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4B8F-48F9-835E-35A65618FBA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79.510000000000005</c:v>
                </c:pt>
                <c:pt idx="1">
                  <c:v>86.99</c:v>
                </c:pt>
                <c:pt idx="2">
                  <c:v>89.32</c:v>
                </c:pt>
                <c:pt idx="3">
                  <c:v>84.5</c:v>
                </c:pt>
                <c:pt idx="4">
                  <c:v>68.849999999999994</c:v>
                </c:pt>
              </c:numCache>
            </c:numRef>
          </c:val>
          <c:extLst>
            <c:ext xmlns:c16="http://schemas.microsoft.com/office/drawing/2014/chart" uri="{C3380CC4-5D6E-409C-BE32-E72D297353CC}">
              <c16:uniqueId val="{00000000-F9AA-4898-A7DE-EB03A95E27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AA-4898-A7DE-EB03A95E27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64-41B4-BC05-ECF4A61838E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64-41B4-BC05-ECF4A61838E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01-4D50-9607-2C83FE841E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01-4D50-9607-2C83FE841E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F5-4A25-9E5C-8BC88D62DD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F5-4A25-9E5C-8BC88D62DD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D3-4044-9544-C32C339C9C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D3-4044-9544-C32C339C9C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637.07000000000005</c:v>
                </c:pt>
                <c:pt idx="1">
                  <c:v>659.2</c:v>
                </c:pt>
                <c:pt idx="2">
                  <c:v>614.71</c:v>
                </c:pt>
                <c:pt idx="3">
                  <c:v>551.77</c:v>
                </c:pt>
                <c:pt idx="4">
                  <c:v>518.24</c:v>
                </c:pt>
              </c:numCache>
            </c:numRef>
          </c:val>
          <c:extLst>
            <c:ext xmlns:c16="http://schemas.microsoft.com/office/drawing/2014/chart" uri="{C3380CC4-5D6E-409C-BE32-E72D297353CC}">
              <c16:uniqueId val="{00000000-7EAA-47DA-B5B7-A6DA7B5E036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7EAA-47DA-B5B7-A6DA7B5E036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45.44</c:v>
                </c:pt>
                <c:pt idx="1">
                  <c:v>70.569999999999993</c:v>
                </c:pt>
                <c:pt idx="2">
                  <c:v>35.33</c:v>
                </c:pt>
                <c:pt idx="3">
                  <c:v>65.59</c:v>
                </c:pt>
                <c:pt idx="4">
                  <c:v>42.97</c:v>
                </c:pt>
              </c:numCache>
            </c:numRef>
          </c:val>
          <c:extLst>
            <c:ext xmlns:c16="http://schemas.microsoft.com/office/drawing/2014/chart" uri="{C3380CC4-5D6E-409C-BE32-E72D297353CC}">
              <c16:uniqueId val="{00000000-46C3-4F09-963B-496FA119840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6C3-4F09-963B-496FA119840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294.89</c:v>
                </c:pt>
                <c:pt idx="1">
                  <c:v>185.68</c:v>
                </c:pt>
                <c:pt idx="2">
                  <c:v>378.11</c:v>
                </c:pt>
                <c:pt idx="3">
                  <c:v>209.06</c:v>
                </c:pt>
                <c:pt idx="4">
                  <c:v>342.32</c:v>
                </c:pt>
              </c:numCache>
            </c:numRef>
          </c:val>
          <c:extLst>
            <c:ext xmlns:c16="http://schemas.microsoft.com/office/drawing/2014/chart" uri="{C3380CC4-5D6E-409C-BE32-E72D297353CC}">
              <c16:uniqueId val="{00000000-234B-414D-AC38-C56CD2F29F3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234B-414D-AC38-C56CD2F29F3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白浜町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20893</v>
      </c>
      <c r="AM8" s="51"/>
      <c r="AN8" s="51"/>
      <c r="AO8" s="51"/>
      <c r="AP8" s="51"/>
      <c r="AQ8" s="51"/>
      <c r="AR8" s="51"/>
      <c r="AS8" s="51"/>
      <c r="AT8" s="46">
        <f>データ!T6</f>
        <v>200.98</v>
      </c>
      <c r="AU8" s="46"/>
      <c r="AV8" s="46"/>
      <c r="AW8" s="46"/>
      <c r="AX8" s="46"/>
      <c r="AY8" s="46"/>
      <c r="AZ8" s="46"/>
      <c r="BA8" s="46"/>
      <c r="BB8" s="46">
        <f>データ!U6</f>
        <v>103.96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0.97</v>
      </c>
      <c r="Q10" s="46"/>
      <c r="R10" s="46"/>
      <c r="S10" s="46"/>
      <c r="T10" s="46"/>
      <c r="U10" s="46"/>
      <c r="V10" s="46"/>
      <c r="W10" s="46">
        <f>データ!Q6</f>
        <v>100</v>
      </c>
      <c r="X10" s="46"/>
      <c r="Y10" s="46"/>
      <c r="Z10" s="46"/>
      <c r="AA10" s="46"/>
      <c r="AB10" s="46"/>
      <c r="AC10" s="46"/>
      <c r="AD10" s="51">
        <f>データ!R6</f>
        <v>3140</v>
      </c>
      <c r="AE10" s="51"/>
      <c r="AF10" s="51"/>
      <c r="AG10" s="51"/>
      <c r="AH10" s="51"/>
      <c r="AI10" s="51"/>
      <c r="AJ10" s="51"/>
      <c r="AK10" s="2"/>
      <c r="AL10" s="51">
        <f>データ!V6</f>
        <v>203</v>
      </c>
      <c r="AM10" s="51"/>
      <c r="AN10" s="51"/>
      <c r="AO10" s="51"/>
      <c r="AP10" s="51"/>
      <c r="AQ10" s="51"/>
      <c r="AR10" s="51"/>
      <c r="AS10" s="51"/>
      <c r="AT10" s="46">
        <f>データ!W6</f>
        <v>0.09</v>
      </c>
      <c r="AU10" s="46"/>
      <c r="AV10" s="46"/>
      <c r="AW10" s="46"/>
      <c r="AX10" s="46"/>
      <c r="AY10" s="46"/>
      <c r="AZ10" s="46"/>
      <c r="BA10" s="46"/>
      <c r="BB10" s="46">
        <f>データ!X6</f>
        <v>2255.56</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119</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118</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7vMAP+K7cOkghuo+qohzo9ObxRY5jXjXtqzKFdUPo95kLTWTuXnYmSX93447cznSojd9ddn3MQorSYBeEwp2WQ==" saltValue="ZI0IPdn81fVIE29et9qm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 right="0" top="0.39370078740157483" bottom="0"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9" t="s">
        <v>55</v>
      </c>
      <c r="I3" s="90"/>
      <c r="J3" s="90"/>
      <c r="K3" s="90"/>
      <c r="L3" s="90"/>
      <c r="M3" s="90"/>
      <c r="N3" s="90"/>
      <c r="O3" s="90"/>
      <c r="P3" s="90"/>
      <c r="Q3" s="90"/>
      <c r="R3" s="90"/>
      <c r="S3" s="90"/>
      <c r="T3" s="90"/>
      <c r="U3" s="90"/>
      <c r="V3" s="90"/>
      <c r="W3" s="90"/>
      <c r="X3" s="91"/>
      <c r="Y3" s="95" t="s">
        <v>56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58</v>
      </c>
      <c r="B4" s="30"/>
      <c r="C4" s="30"/>
      <c r="D4" s="30"/>
      <c r="E4" s="30"/>
      <c r="F4" s="30"/>
      <c r="G4" s="30"/>
      <c r="H4" s="92"/>
      <c r="I4" s="93"/>
      <c r="J4" s="93"/>
      <c r="K4" s="93"/>
      <c r="L4" s="93"/>
      <c r="M4" s="93"/>
      <c r="N4" s="93"/>
      <c r="O4" s="93"/>
      <c r="P4" s="93"/>
      <c r="Q4" s="93"/>
      <c r="R4" s="93"/>
      <c r="S4" s="93"/>
      <c r="T4" s="93"/>
      <c r="U4" s="93"/>
      <c r="V4" s="93"/>
      <c r="W4" s="93"/>
      <c r="X4" s="94"/>
      <c r="Y4" s="88" t="s">
        <v>59</v>
      </c>
      <c r="Z4" s="88"/>
      <c r="AA4" s="88"/>
      <c r="AB4" s="88"/>
      <c r="AC4" s="88"/>
      <c r="AD4" s="88"/>
      <c r="AE4" s="88"/>
      <c r="AF4" s="88"/>
      <c r="AG4" s="88"/>
      <c r="AH4" s="88"/>
      <c r="AI4" s="88"/>
      <c r="AJ4" s="88" t="s">
        <v>60</v>
      </c>
      <c r="AK4" s="88"/>
      <c r="AL4" s="88"/>
      <c r="AM4" s="88"/>
      <c r="AN4" s="88"/>
      <c r="AO4" s="88"/>
      <c r="AP4" s="88"/>
      <c r="AQ4" s="88"/>
      <c r="AR4" s="88"/>
      <c r="AS4" s="88"/>
      <c r="AT4" s="88"/>
      <c r="AU4" s="88" t="s">
        <v>61</v>
      </c>
      <c r="AV4" s="88"/>
      <c r="AW4" s="88"/>
      <c r="AX4" s="88"/>
      <c r="AY4" s="88"/>
      <c r="AZ4" s="88"/>
      <c r="BA4" s="88"/>
      <c r="BB4" s="88"/>
      <c r="BC4" s="88"/>
      <c r="BD4" s="88"/>
      <c r="BE4" s="88"/>
      <c r="BF4" s="88" t="s">
        <v>62</v>
      </c>
      <c r="BG4" s="88"/>
      <c r="BH4" s="88"/>
      <c r="BI4" s="88"/>
      <c r="BJ4" s="88"/>
      <c r="BK4" s="88"/>
      <c r="BL4" s="88"/>
      <c r="BM4" s="88"/>
      <c r="BN4" s="88"/>
      <c r="BO4" s="88"/>
      <c r="BP4" s="88"/>
      <c r="BQ4" s="88" t="s">
        <v>63</v>
      </c>
      <c r="BR4" s="88"/>
      <c r="BS4" s="88"/>
      <c r="BT4" s="88"/>
      <c r="BU4" s="88"/>
      <c r="BV4" s="88"/>
      <c r="BW4" s="88"/>
      <c r="BX4" s="88"/>
      <c r="BY4" s="88"/>
      <c r="BZ4" s="88"/>
      <c r="CA4" s="88"/>
      <c r="CB4" s="88" t="s">
        <v>64</v>
      </c>
      <c r="CC4" s="88"/>
      <c r="CD4" s="88"/>
      <c r="CE4" s="88"/>
      <c r="CF4" s="88"/>
      <c r="CG4" s="88"/>
      <c r="CH4" s="88"/>
      <c r="CI4" s="88"/>
      <c r="CJ4" s="88"/>
      <c r="CK4" s="88"/>
      <c r="CL4" s="88"/>
      <c r="CM4" s="88" t="s">
        <v>65</v>
      </c>
      <c r="CN4" s="88"/>
      <c r="CO4" s="88"/>
      <c r="CP4" s="88"/>
      <c r="CQ4" s="88"/>
      <c r="CR4" s="88"/>
      <c r="CS4" s="88"/>
      <c r="CT4" s="88"/>
      <c r="CU4" s="88"/>
      <c r="CV4" s="88"/>
      <c r="CW4" s="88"/>
      <c r="CX4" s="88" t="s">
        <v>66</v>
      </c>
      <c r="CY4" s="88"/>
      <c r="CZ4" s="88"/>
      <c r="DA4" s="88"/>
      <c r="DB4" s="88"/>
      <c r="DC4" s="88"/>
      <c r="DD4" s="88"/>
      <c r="DE4" s="88"/>
      <c r="DF4" s="88"/>
      <c r="DG4" s="88"/>
      <c r="DH4" s="88"/>
      <c r="DI4" s="88" t="s">
        <v>67</v>
      </c>
      <c r="DJ4" s="88"/>
      <c r="DK4" s="88"/>
      <c r="DL4" s="88"/>
      <c r="DM4" s="88"/>
      <c r="DN4" s="88"/>
      <c r="DO4" s="88"/>
      <c r="DP4" s="88"/>
      <c r="DQ4" s="88"/>
      <c r="DR4" s="88"/>
      <c r="DS4" s="88"/>
      <c r="DT4" s="88" t="s">
        <v>68</v>
      </c>
      <c r="DU4" s="88"/>
      <c r="DV4" s="88"/>
      <c r="DW4" s="88"/>
      <c r="DX4" s="88"/>
      <c r="DY4" s="88"/>
      <c r="DZ4" s="88"/>
      <c r="EA4" s="88"/>
      <c r="EB4" s="88"/>
      <c r="EC4" s="88"/>
      <c r="ED4" s="88"/>
      <c r="EE4" s="88" t="s">
        <v>69</v>
      </c>
      <c r="EF4" s="88"/>
      <c r="EG4" s="88"/>
      <c r="EH4" s="88"/>
      <c r="EI4" s="88"/>
      <c r="EJ4" s="88"/>
      <c r="EK4" s="88"/>
      <c r="EL4" s="88"/>
      <c r="EM4" s="88"/>
      <c r="EN4" s="88"/>
      <c r="EO4" s="88"/>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304018</v>
      </c>
      <c r="D6" s="33">
        <f t="shared" si="3"/>
        <v>47</v>
      </c>
      <c r="E6" s="33">
        <f t="shared" si="3"/>
        <v>17</v>
      </c>
      <c r="F6" s="33">
        <f t="shared" si="3"/>
        <v>5</v>
      </c>
      <c r="G6" s="33">
        <f t="shared" si="3"/>
        <v>0</v>
      </c>
      <c r="H6" s="33" t="str">
        <f t="shared" si="3"/>
        <v>和歌山県　白浜町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0.97</v>
      </c>
      <c r="Q6" s="34">
        <f t="shared" si="3"/>
        <v>100</v>
      </c>
      <c r="R6" s="34">
        <f t="shared" si="3"/>
        <v>3140</v>
      </c>
      <c r="S6" s="34">
        <f t="shared" si="3"/>
        <v>20893</v>
      </c>
      <c r="T6" s="34">
        <f t="shared" si="3"/>
        <v>200.98</v>
      </c>
      <c r="U6" s="34">
        <f t="shared" si="3"/>
        <v>103.96</v>
      </c>
      <c r="V6" s="34">
        <f t="shared" si="3"/>
        <v>203</v>
      </c>
      <c r="W6" s="34">
        <f t="shared" si="3"/>
        <v>0.09</v>
      </c>
      <c r="X6" s="34">
        <f t="shared" si="3"/>
        <v>2255.56</v>
      </c>
      <c r="Y6" s="35">
        <f>IF(Y7="",NA(),Y7)</f>
        <v>79.510000000000005</v>
      </c>
      <c r="Z6" s="35">
        <f t="shared" ref="Z6:AH6" si="4">IF(Z7="",NA(),Z7)</f>
        <v>86.99</v>
      </c>
      <c r="AA6" s="35">
        <f t="shared" si="4"/>
        <v>89.32</v>
      </c>
      <c r="AB6" s="35">
        <f t="shared" si="4"/>
        <v>84.5</v>
      </c>
      <c r="AC6" s="35">
        <f t="shared" si="4"/>
        <v>68.849999999999994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637.07000000000005</v>
      </c>
      <c r="BG6" s="35">
        <f t="shared" ref="BG6:BO6" si="7">IF(BG7="",NA(),BG7)</f>
        <v>659.2</v>
      </c>
      <c r="BH6" s="35">
        <f t="shared" si="7"/>
        <v>614.71</v>
      </c>
      <c r="BI6" s="35">
        <f t="shared" si="7"/>
        <v>551.77</v>
      </c>
      <c r="BJ6" s="35">
        <f t="shared" si="7"/>
        <v>518.24</v>
      </c>
      <c r="BK6" s="35">
        <f t="shared" si="7"/>
        <v>974.93</v>
      </c>
      <c r="BL6" s="35">
        <f t="shared" si="7"/>
        <v>855.8</v>
      </c>
      <c r="BM6" s="35">
        <f t="shared" si="7"/>
        <v>789.46</v>
      </c>
      <c r="BN6" s="35">
        <f t="shared" si="7"/>
        <v>826.83</v>
      </c>
      <c r="BO6" s="35">
        <f t="shared" si="7"/>
        <v>867.83</v>
      </c>
      <c r="BP6" s="34" t="str">
        <f>IF(BP7="","",IF(BP7="-","【-】","【"&amp;SUBSTITUTE(TEXT(BP7,"#,##0.00"),"-","△")&amp;"】"))</f>
        <v>【832.52】</v>
      </c>
      <c r="BQ6" s="35">
        <f>IF(BQ7="",NA(),BQ7)</f>
        <v>45.44</v>
      </c>
      <c r="BR6" s="35">
        <f t="shared" ref="BR6:BZ6" si="8">IF(BR7="",NA(),BR7)</f>
        <v>70.569999999999993</v>
      </c>
      <c r="BS6" s="35">
        <f t="shared" si="8"/>
        <v>35.33</v>
      </c>
      <c r="BT6" s="35">
        <f t="shared" si="8"/>
        <v>65.59</v>
      </c>
      <c r="BU6" s="35">
        <f t="shared" si="8"/>
        <v>42.97</v>
      </c>
      <c r="BV6" s="35">
        <f t="shared" si="8"/>
        <v>55.32</v>
      </c>
      <c r="BW6" s="35">
        <f t="shared" si="8"/>
        <v>59.8</v>
      </c>
      <c r="BX6" s="35">
        <f t="shared" si="8"/>
        <v>57.77</v>
      </c>
      <c r="BY6" s="35">
        <f t="shared" si="8"/>
        <v>57.31</v>
      </c>
      <c r="BZ6" s="35">
        <f t="shared" si="8"/>
        <v>57.08</v>
      </c>
      <c r="CA6" s="34" t="str">
        <f>IF(CA7="","",IF(CA7="-","【-】","【"&amp;SUBSTITUTE(TEXT(CA7,"#,##0.00"),"-","△")&amp;"】"))</f>
        <v>【60.94】</v>
      </c>
      <c r="CB6" s="35">
        <f>IF(CB7="",NA(),CB7)</f>
        <v>294.89</v>
      </c>
      <c r="CC6" s="35">
        <f t="shared" ref="CC6:CK6" si="9">IF(CC7="",NA(),CC7)</f>
        <v>185.68</v>
      </c>
      <c r="CD6" s="35">
        <f t="shared" si="9"/>
        <v>378.11</v>
      </c>
      <c r="CE6" s="35">
        <f t="shared" si="9"/>
        <v>209.06</v>
      </c>
      <c r="CF6" s="35">
        <f t="shared" si="9"/>
        <v>342.32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33.549999999999997</v>
      </c>
      <c r="CN6" s="35">
        <f t="shared" ref="CN6:CV6" si="10">IF(CN7="",NA(),CN7)</f>
        <v>34.869999999999997</v>
      </c>
      <c r="CO6" s="35">
        <f t="shared" si="10"/>
        <v>33.549999999999997</v>
      </c>
      <c r="CP6" s="35">
        <f t="shared" si="10"/>
        <v>32.24</v>
      </c>
      <c r="CQ6" s="35">
        <f t="shared" si="10"/>
        <v>29.61</v>
      </c>
      <c r="CR6" s="35">
        <f t="shared" si="10"/>
        <v>60.65</v>
      </c>
      <c r="CS6" s="35">
        <f t="shared" si="10"/>
        <v>51.75</v>
      </c>
      <c r="CT6" s="35">
        <f t="shared" si="10"/>
        <v>50.68</v>
      </c>
      <c r="CU6" s="35">
        <f t="shared" si="10"/>
        <v>50.14</v>
      </c>
      <c r="CV6" s="35">
        <f t="shared" si="10"/>
        <v>54.83</v>
      </c>
      <c r="CW6" s="34" t="str">
        <f>IF(CW7="","",IF(CW7="-","【-】","【"&amp;SUBSTITUTE(TEXT(CW7,"#,##0.00"),"-","△")&amp;"】"))</f>
        <v>【54.84】</v>
      </c>
      <c r="CX6" s="35">
        <f>IF(CX7="",NA(),CX7)</f>
        <v>62.55</v>
      </c>
      <c r="CY6" s="35">
        <f t="shared" ref="CY6:DG6" si="11">IF(CY7="",NA(),CY7)</f>
        <v>63.09</v>
      </c>
      <c r="CZ6" s="35">
        <f t="shared" si="11"/>
        <v>65</v>
      </c>
      <c r="DA6" s="35">
        <f t="shared" si="11"/>
        <v>65.05</v>
      </c>
      <c r="DB6" s="35">
        <f t="shared" si="11"/>
        <v>67.489999999999995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304018</v>
      </c>
      <c r="D7" s="37">
        <v>47</v>
      </c>
      <c r="E7" s="37">
        <v>17</v>
      </c>
      <c r="F7" s="37">
        <v>5</v>
      </c>
      <c r="G7" s="37">
        <v>0</v>
      </c>
      <c r="H7" s="37" t="s">
        <v>99</v>
      </c>
      <c r="I7" s="37" t="s">
        <v>100</v>
      </c>
      <c r="J7" s="37" t="s">
        <v>101</v>
      </c>
      <c r="K7" s="37" t="s">
        <v>102</v>
      </c>
      <c r="L7" s="37" t="s">
        <v>103</v>
      </c>
      <c r="M7" s="37" t="s">
        <v>104</v>
      </c>
      <c r="N7" s="38" t="s">
        <v>105</v>
      </c>
      <c r="O7" s="38" t="s">
        <v>106</v>
      </c>
      <c r="P7" s="38">
        <v>0.97</v>
      </c>
      <c r="Q7" s="38">
        <v>100</v>
      </c>
      <c r="R7" s="38">
        <v>3140</v>
      </c>
      <c r="S7" s="38">
        <v>20893</v>
      </c>
      <c r="T7" s="38">
        <v>200.98</v>
      </c>
      <c r="U7" s="38">
        <v>103.96</v>
      </c>
      <c r="V7" s="38">
        <v>203</v>
      </c>
      <c r="W7" s="38">
        <v>0.09</v>
      </c>
      <c r="X7" s="38">
        <v>2255.56</v>
      </c>
      <c r="Y7" s="38">
        <v>79.510000000000005</v>
      </c>
      <c r="Z7" s="38">
        <v>86.99</v>
      </c>
      <c r="AA7" s="38">
        <v>89.32</v>
      </c>
      <c r="AB7" s="38">
        <v>84.5</v>
      </c>
      <c r="AC7" s="38">
        <v>68.849999999999994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637.07000000000005</v>
      </c>
      <c r="BG7" s="38">
        <v>659.2</v>
      </c>
      <c r="BH7" s="38">
        <v>614.71</v>
      </c>
      <c r="BI7" s="38">
        <v>551.77</v>
      </c>
      <c r="BJ7" s="38">
        <v>518.24</v>
      </c>
      <c r="BK7" s="38">
        <v>974.93</v>
      </c>
      <c r="BL7" s="38">
        <v>855.8</v>
      </c>
      <c r="BM7" s="38">
        <v>789.46</v>
      </c>
      <c r="BN7" s="38">
        <v>826.83</v>
      </c>
      <c r="BO7" s="38">
        <v>867.83</v>
      </c>
      <c r="BP7" s="38">
        <v>832.52</v>
      </c>
      <c r="BQ7" s="38">
        <v>45.44</v>
      </c>
      <c r="BR7" s="38">
        <v>70.569999999999993</v>
      </c>
      <c r="BS7" s="38">
        <v>35.33</v>
      </c>
      <c r="BT7" s="38">
        <v>65.59</v>
      </c>
      <c r="BU7" s="38">
        <v>42.97</v>
      </c>
      <c r="BV7" s="38">
        <v>55.32</v>
      </c>
      <c r="BW7" s="38">
        <v>59.8</v>
      </c>
      <c r="BX7" s="38">
        <v>57.77</v>
      </c>
      <c r="BY7" s="38">
        <v>57.31</v>
      </c>
      <c r="BZ7" s="38">
        <v>57.08</v>
      </c>
      <c r="CA7" s="38">
        <v>60.94</v>
      </c>
      <c r="CB7" s="38">
        <v>294.89</v>
      </c>
      <c r="CC7" s="38">
        <v>185.68</v>
      </c>
      <c r="CD7" s="38">
        <v>378.11</v>
      </c>
      <c r="CE7" s="38">
        <v>209.06</v>
      </c>
      <c r="CF7" s="38">
        <v>342.32</v>
      </c>
      <c r="CG7" s="38">
        <v>283.17</v>
      </c>
      <c r="CH7" s="38">
        <v>263.76</v>
      </c>
      <c r="CI7" s="38">
        <v>274.35000000000002</v>
      </c>
      <c r="CJ7" s="38">
        <v>273.52</v>
      </c>
      <c r="CK7" s="38">
        <v>274.99</v>
      </c>
      <c r="CL7" s="38">
        <v>253.04</v>
      </c>
      <c r="CM7" s="38">
        <v>33.549999999999997</v>
      </c>
      <c r="CN7" s="38">
        <v>34.869999999999997</v>
      </c>
      <c r="CO7" s="38">
        <v>33.549999999999997</v>
      </c>
      <c r="CP7" s="38">
        <v>32.24</v>
      </c>
      <c r="CQ7" s="38">
        <v>29.61</v>
      </c>
      <c r="CR7" s="38">
        <v>60.65</v>
      </c>
      <c r="CS7" s="38">
        <v>51.75</v>
      </c>
      <c r="CT7" s="38">
        <v>50.68</v>
      </c>
      <c r="CU7" s="38">
        <v>50.14</v>
      </c>
      <c r="CV7" s="38">
        <v>54.83</v>
      </c>
      <c r="CW7" s="38">
        <v>54.84</v>
      </c>
      <c r="CX7" s="38">
        <v>62.55</v>
      </c>
      <c r="CY7" s="38">
        <v>63.09</v>
      </c>
      <c r="CZ7" s="38">
        <v>65</v>
      </c>
      <c r="DA7" s="38">
        <v>65.05</v>
      </c>
      <c r="DB7" s="38">
        <v>67.489999999999995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2022-01-20T05:07:35Z</cp:lastPrinted>
  <dcterms:created xsi:type="dcterms:W3CDTF">2021-12-03T08:00:29Z</dcterms:created>
  <dcterms:modified xsi:type="dcterms:W3CDTF">2022-02-01T00:14:06Z</dcterms:modified>
  <cp:category/>
</cp:coreProperties>
</file>